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5825" yWindow="0" windowWidth="12750" windowHeight="12585"/>
  </bookViews>
  <sheets>
    <sheet name="решение" sheetId="20" r:id="rId1"/>
    <sheet name="1" sheetId="10" r:id="rId2"/>
    <sheet name="2" sheetId="11" r:id="rId3"/>
    <sheet name="3(2018)" sheetId="15" r:id="rId4"/>
    <sheet name="4(2019)" sheetId="22" r:id="rId5"/>
    <sheet name="5(2020)" sheetId="23" r:id="rId6"/>
    <sheet name="6(2021)" sheetId="24" r:id="rId7"/>
    <sheet name="7" sheetId="17" r:id="rId8"/>
    <sheet name="8" sheetId="5" r:id="rId9"/>
    <sheet name="9" sheetId="6" r:id="rId10"/>
    <sheet name="10" sheetId="19" r:id="rId11"/>
    <sheet name="11" sheetId="8" r:id="rId12"/>
  </sheets>
  <definedNames>
    <definedName name="_xlnm._FilterDatabase" localSheetId="10" hidden="1">'10'!$A$13:$AS$17</definedName>
    <definedName name="_xlnm._FilterDatabase" localSheetId="7" hidden="1">'7'!#REF!</definedName>
    <definedName name="_xlnm._FilterDatabase" localSheetId="0" hidden="1">решение!$AP$20:$BE$21</definedName>
    <definedName name="_xlnm.Print_Titles" localSheetId="1">'1'!#REF!</definedName>
    <definedName name="_xlnm.Print_Titles" localSheetId="10">'10'!$13:$17</definedName>
    <definedName name="_xlnm.Print_Titles" localSheetId="7">'7'!$16:$21</definedName>
    <definedName name="_xlnm.Print_Titles" localSheetId="9">'9'!$14:$19</definedName>
    <definedName name="_xlnm.Print_Area" localSheetId="1">'1'!#REF!</definedName>
    <definedName name="_xlnm.Print_Area" localSheetId="10">'10'!$A$1:$AS$78</definedName>
    <definedName name="_xlnm.Print_Area" localSheetId="11">'11'!$A$1:$I$94</definedName>
    <definedName name="_xlnm.Print_Area" localSheetId="2">'2'!#REF!</definedName>
    <definedName name="_xlnm.Print_Area" localSheetId="4">'4(2019)'!$A$1:$V$74</definedName>
    <definedName name="_xlnm.Print_Area" localSheetId="5">'5(2020)'!$A$1:$V$74</definedName>
    <definedName name="_xlnm.Print_Area" localSheetId="6">'6(2021)'!$A$1:$V$74</definedName>
    <definedName name="_xlnm.Print_Area" localSheetId="7">'7'!$A$1:$AM$78</definedName>
  </definedNames>
  <calcPr calcId="125725"/>
</workbook>
</file>

<file path=xl/calcChain.xml><?xml version="1.0" encoding="utf-8"?>
<calcChain xmlns="http://schemas.openxmlformats.org/spreadsheetml/2006/main">
  <c r="H26" i="19"/>
  <c r="H19"/>
  <c r="F19"/>
  <c r="F26" s="1"/>
  <c r="F74" l="1"/>
  <c r="D74"/>
  <c r="H74"/>
  <c r="H19" i="8" l="1"/>
  <c r="H52" l="1"/>
  <c r="H45"/>
  <c r="H28"/>
  <c r="H22"/>
  <c r="H21"/>
  <c r="H20"/>
  <c r="AS75" i="19" l="1"/>
  <c r="AR75"/>
  <c r="AQ75"/>
  <c r="AP75"/>
  <c r="AO75"/>
  <c r="AN75"/>
  <c r="AS74"/>
  <c r="AR74"/>
  <c r="AP74"/>
  <c r="AN74"/>
  <c r="AS73"/>
  <c r="AR73"/>
  <c r="AQ73"/>
  <c r="AP73"/>
  <c r="AO73"/>
  <c r="AN73"/>
  <c r="AM73"/>
  <c r="AS72"/>
  <c r="AR72"/>
  <c r="AQ72"/>
  <c r="AP72"/>
  <c r="AO72"/>
  <c r="AN72"/>
  <c r="AM72"/>
  <c r="AS71"/>
  <c r="AR71"/>
  <c r="AQ71"/>
  <c r="AP71"/>
  <c r="AO71"/>
  <c r="AN71"/>
  <c r="AM71"/>
  <c r="AS70"/>
  <c r="AR70"/>
  <c r="AQ70"/>
  <c r="AP70"/>
  <c r="AO70"/>
  <c r="AN70"/>
  <c r="AM70"/>
  <c r="AS69"/>
  <c r="AR69"/>
  <c r="AQ69"/>
  <c r="AP69"/>
  <c r="AO69"/>
  <c r="AN69"/>
  <c r="AM69"/>
  <c r="AS68"/>
  <c r="AR68"/>
  <c r="AQ68"/>
  <c r="AP68"/>
  <c r="AO68"/>
  <c r="AN68"/>
  <c r="AM68"/>
  <c r="AS67"/>
  <c r="AR67"/>
  <c r="AQ67"/>
  <c r="AP67"/>
  <c r="AO67"/>
  <c r="AN67"/>
  <c r="AM67"/>
  <c r="AS66"/>
  <c r="AR66"/>
  <c r="AQ66"/>
  <c r="AP66"/>
  <c r="AO66"/>
  <c r="AN66"/>
  <c r="AM66"/>
  <c r="AS65"/>
  <c r="AR65"/>
  <c r="AQ65"/>
  <c r="AP65"/>
  <c r="AO65"/>
  <c r="AN65"/>
  <c r="AM65"/>
  <c r="AS64"/>
  <c r="AR64"/>
  <c r="AQ64"/>
  <c r="AP64"/>
  <c r="AO64"/>
  <c r="AN64"/>
  <c r="AM64"/>
  <c r="AS63"/>
  <c r="AR63"/>
  <c r="AQ63"/>
  <c r="AP63"/>
  <c r="AO63"/>
  <c r="AN63"/>
  <c r="AM63"/>
  <c r="AS62"/>
  <c r="AR62"/>
  <c r="AQ62"/>
  <c r="AP62"/>
  <c r="AO62"/>
  <c r="AN62"/>
  <c r="AM62"/>
  <c r="AS61"/>
  <c r="AR61"/>
  <c r="AQ61"/>
  <c r="AP61"/>
  <c r="AO61"/>
  <c r="AN61"/>
  <c r="AM61"/>
  <c r="AS60"/>
  <c r="AR60"/>
  <c r="AQ60"/>
  <c r="AP60"/>
  <c r="AO60"/>
  <c r="AN60"/>
  <c r="AM60"/>
  <c r="AS59"/>
  <c r="AR59"/>
  <c r="AQ59"/>
  <c r="AP59"/>
  <c r="AO59"/>
  <c r="AN59"/>
  <c r="AM59"/>
  <c r="AS58"/>
  <c r="AR58"/>
  <c r="AQ58"/>
  <c r="AP58"/>
  <c r="AO58"/>
  <c r="AN58"/>
  <c r="AM58"/>
  <c r="AS57"/>
  <c r="AR57"/>
  <c r="AQ57"/>
  <c r="AP57"/>
  <c r="AO57"/>
  <c r="AN57"/>
  <c r="AM57"/>
  <c r="AS56"/>
  <c r="AR56"/>
  <c r="AQ56"/>
  <c r="AP56"/>
  <c r="AO56"/>
  <c r="AN56"/>
  <c r="AM56"/>
  <c r="AS55"/>
  <c r="AR55"/>
  <c r="AQ55"/>
  <c r="AP55"/>
  <c r="AO55"/>
  <c r="AN55"/>
  <c r="AM55"/>
  <c r="AS54"/>
  <c r="AR54"/>
  <c r="AQ54"/>
  <c r="AP54"/>
  <c r="AO54"/>
  <c r="AN54"/>
  <c r="AM54"/>
  <c r="AS53"/>
  <c r="AR53"/>
  <c r="AQ53"/>
  <c r="AP53"/>
  <c r="AO53"/>
  <c r="AN53"/>
  <c r="AM53"/>
  <c r="AS52"/>
  <c r="AR52"/>
  <c r="AQ52"/>
  <c r="AP52"/>
  <c r="AO52"/>
  <c r="AN52"/>
  <c r="AM52"/>
  <c r="AS51"/>
  <c r="AR51"/>
  <c r="AQ51"/>
  <c r="AP51"/>
  <c r="AO51"/>
  <c r="AN51"/>
  <c r="AM51"/>
  <c r="AS50"/>
  <c r="AR50"/>
  <c r="AQ50"/>
  <c r="AP50"/>
  <c r="AO50"/>
  <c r="AN50"/>
  <c r="AM50"/>
  <c r="AS49"/>
  <c r="AR49"/>
  <c r="AQ49"/>
  <c r="AP49"/>
  <c r="AO49"/>
  <c r="AN49"/>
  <c r="AM49"/>
  <c r="AS48"/>
  <c r="AR48"/>
  <c r="AQ48"/>
  <c r="AP48"/>
  <c r="AO48"/>
  <c r="AN48"/>
  <c r="AM48"/>
  <c r="AS47"/>
  <c r="AR47"/>
  <c r="AQ47"/>
  <c r="AP47"/>
  <c r="AO47"/>
  <c r="AN47"/>
  <c r="AM47"/>
  <c r="AS46"/>
  <c r="AR46"/>
  <c r="AQ46"/>
  <c r="AP46"/>
  <c r="AO46"/>
  <c r="AN46"/>
  <c r="AM46"/>
  <c r="AS45"/>
  <c r="AR45"/>
  <c r="AQ45"/>
  <c r="AP45"/>
  <c r="AO45"/>
  <c r="AN45"/>
  <c r="AM45"/>
  <c r="AS44"/>
  <c r="AR44"/>
  <c r="AQ44"/>
  <c r="AP44"/>
  <c r="AO44"/>
  <c r="AN44"/>
  <c r="AM44"/>
  <c r="AS43"/>
  <c r="AR43"/>
  <c r="AQ43"/>
  <c r="AP43"/>
  <c r="AO43"/>
  <c r="AN43"/>
  <c r="AM43"/>
  <c r="AS42"/>
  <c r="AR42"/>
  <c r="AQ42"/>
  <c r="AP42"/>
  <c r="AO42"/>
  <c r="AN42"/>
  <c r="AM42"/>
  <c r="AS41"/>
  <c r="AR41"/>
  <c r="AQ41"/>
  <c r="AP41"/>
  <c r="AO41"/>
  <c r="AN41"/>
  <c r="AM41"/>
  <c r="AS40"/>
  <c r="AR40"/>
  <c r="AQ40"/>
  <c r="AP40"/>
  <c r="AO40"/>
  <c r="AN40"/>
  <c r="AM40"/>
  <c r="AS39"/>
  <c r="AR39"/>
  <c r="AQ39"/>
  <c r="AP39"/>
  <c r="AO39"/>
  <c r="AN39"/>
  <c r="AM39"/>
  <c r="AS38"/>
  <c r="AR38"/>
  <c r="AQ38"/>
  <c r="AP38"/>
  <c r="AO38"/>
  <c r="AN38"/>
  <c r="AM38"/>
  <c r="AS37"/>
  <c r="AR37"/>
  <c r="AQ37"/>
  <c r="AP37"/>
  <c r="AO37"/>
  <c r="AN37"/>
  <c r="AM37"/>
  <c r="AS36"/>
  <c r="AR36"/>
  <c r="AQ36"/>
  <c r="AP36"/>
  <c r="AO36"/>
  <c r="AN36"/>
  <c r="AM36"/>
  <c r="AS35"/>
  <c r="AR35"/>
  <c r="AQ35"/>
  <c r="AP35"/>
  <c r="AO35"/>
  <c r="AN35"/>
  <c r="AM35"/>
  <c r="AS34"/>
  <c r="AR34"/>
  <c r="AQ34"/>
  <c r="AP34"/>
  <c r="AO34"/>
  <c r="AN34"/>
  <c r="AM34"/>
  <c r="AS33"/>
  <c r="AR33"/>
  <c r="AQ33"/>
  <c r="AP33"/>
  <c r="AO33"/>
  <c r="AN33"/>
  <c r="AM33"/>
  <c r="AS32"/>
  <c r="AR32"/>
  <c r="AQ32"/>
  <c r="AP32"/>
  <c r="AO32"/>
  <c r="AN32"/>
  <c r="AM32"/>
  <c r="AS31"/>
  <c r="AR31"/>
  <c r="AQ31"/>
  <c r="AP31"/>
  <c r="AO31"/>
  <c r="AN31"/>
  <c r="AM31"/>
  <c r="AS30"/>
  <c r="AR30"/>
  <c r="AQ30"/>
  <c r="AP30"/>
  <c r="AO30"/>
  <c r="AN30"/>
  <c r="AM30"/>
  <c r="AS29"/>
  <c r="AR29"/>
  <c r="AQ29"/>
  <c r="AP29"/>
  <c r="AO29"/>
  <c r="AN29"/>
  <c r="AM29"/>
  <c r="AS28"/>
  <c r="AR28"/>
  <c r="AQ28"/>
  <c r="AP28"/>
  <c r="AO28"/>
  <c r="AN28"/>
  <c r="AM28"/>
  <c r="AS27"/>
  <c r="AR27"/>
  <c r="AQ27"/>
  <c r="AP27"/>
  <c r="AO27"/>
  <c r="AN27"/>
  <c r="AM27"/>
  <c r="AS26"/>
  <c r="AR26"/>
  <c r="AP26"/>
  <c r="AN26"/>
  <c r="AS25"/>
  <c r="AR25"/>
  <c r="AP25"/>
  <c r="AN25"/>
  <c r="AS24"/>
  <c r="AR24"/>
  <c r="AQ24"/>
  <c r="AP24"/>
  <c r="AO24"/>
  <c r="AN24"/>
  <c r="AM24"/>
  <c r="AS23"/>
  <c r="AR23"/>
  <c r="AQ23"/>
  <c r="AP23"/>
  <c r="AO23"/>
  <c r="AN23"/>
  <c r="AM23"/>
  <c r="AS22"/>
  <c r="AR22"/>
  <c r="AQ22"/>
  <c r="AP22"/>
  <c r="AO22"/>
  <c r="AN22"/>
  <c r="AM22"/>
  <c r="AS21"/>
  <c r="AR21"/>
  <c r="AQ21"/>
  <c r="AP21"/>
  <c r="AO21"/>
  <c r="AN21"/>
  <c r="AM21"/>
  <c r="AS20"/>
  <c r="AR20"/>
  <c r="AQ20"/>
  <c r="AP20"/>
  <c r="AO20"/>
  <c r="AN20"/>
  <c r="AM20"/>
  <c r="AN19"/>
  <c r="AP19"/>
  <c r="AR19"/>
  <c r="AS19"/>
  <c r="Q74"/>
  <c r="P74"/>
  <c r="O74"/>
  <c r="N74"/>
  <c r="M74"/>
  <c r="L74"/>
  <c r="K74"/>
  <c r="K25" s="1"/>
  <c r="Q72"/>
  <c r="P72"/>
  <c r="O72"/>
  <c r="N72"/>
  <c r="M72"/>
  <c r="L72"/>
  <c r="K72"/>
  <c r="Q71"/>
  <c r="P71"/>
  <c r="O71"/>
  <c r="N71"/>
  <c r="M71"/>
  <c r="L71"/>
  <c r="K71"/>
  <c r="Q70"/>
  <c r="P70"/>
  <c r="O70"/>
  <c r="N70"/>
  <c r="M70"/>
  <c r="L70"/>
  <c r="K70"/>
  <c r="Q66"/>
  <c r="Q22" s="1"/>
  <c r="P66"/>
  <c r="O66"/>
  <c r="O22" s="1"/>
  <c r="N66"/>
  <c r="M66"/>
  <c r="M22" s="1"/>
  <c r="L66"/>
  <c r="K66"/>
  <c r="K22" s="1"/>
  <c r="Q63"/>
  <c r="P63"/>
  <c r="O63"/>
  <c r="N63"/>
  <c r="M63"/>
  <c r="L63"/>
  <c r="K63"/>
  <c r="Q44"/>
  <c r="P44"/>
  <c r="O44"/>
  <c r="N44"/>
  <c r="M44"/>
  <c r="L44"/>
  <c r="K44"/>
  <c r="Q40"/>
  <c r="P40"/>
  <c r="O40"/>
  <c r="N40"/>
  <c r="M40"/>
  <c r="L40"/>
  <c r="K40"/>
  <c r="Q36"/>
  <c r="Q35" s="1"/>
  <c r="P36"/>
  <c r="O36"/>
  <c r="O35" s="1"/>
  <c r="N36"/>
  <c r="M36"/>
  <c r="M35" s="1"/>
  <c r="L36"/>
  <c r="K36"/>
  <c r="K35" s="1"/>
  <c r="P35"/>
  <c r="N35"/>
  <c r="L35"/>
  <c r="Q32"/>
  <c r="P32"/>
  <c r="O32"/>
  <c r="N32"/>
  <c r="M32"/>
  <c r="L32"/>
  <c r="K32"/>
  <c r="Q28"/>
  <c r="P28"/>
  <c r="P27" s="1"/>
  <c r="P20" s="1"/>
  <c r="O28"/>
  <c r="N28"/>
  <c r="N27" s="1"/>
  <c r="N20" s="1"/>
  <c r="N19" s="1"/>
  <c r="N26" s="1"/>
  <c r="M28"/>
  <c r="L28"/>
  <c r="L27" s="1"/>
  <c r="L20" s="1"/>
  <c r="K28"/>
  <c r="Q27"/>
  <c r="Q20" s="1"/>
  <c r="O27"/>
  <c r="O20" s="1"/>
  <c r="M27"/>
  <c r="M20" s="1"/>
  <c r="M19" s="1"/>
  <c r="M26" s="1"/>
  <c r="K27"/>
  <c r="K20" s="1"/>
  <c r="P26"/>
  <c r="L26"/>
  <c r="Q25"/>
  <c r="P25"/>
  <c r="O25"/>
  <c r="N25"/>
  <c r="M25"/>
  <c r="L25"/>
  <c r="Q24"/>
  <c r="P24"/>
  <c r="O24"/>
  <c r="N24"/>
  <c r="M24"/>
  <c r="L24"/>
  <c r="K24"/>
  <c r="Q23"/>
  <c r="P23"/>
  <c r="O23"/>
  <c r="N23"/>
  <c r="M23"/>
  <c r="L23"/>
  <c r="K23"/>
  <c r="P22"/>
  <c r="N22"/>
  <c r="L22"/>
  <c r="Q21"/>
  <c r="P21"/>
  <c r="O21"/>
  <c r="N21"/>
  <c r="M21"/>
  <c r="L21"/>
  <c r="K21"/>
  <c r="Q19"/>
  <c r="Q26" s="1"/>
  <c r="P19"/>
  <c r="L19"/>
  <c r="S75"/>
  <c r="S74" s="1"/>
  <c r="S25" s="1"/>
  <c r="S19" s="1"/>
  <c r="S26" s="1"/>
  <c r="X74"/>
  <c r="W74"/>
  <c r="V74"/>
  <c r="U74"/>
  <c r="T74"/>
  <c r="R74"/>
  <c r="X72"/>
  <c r="W72"/>
  <c r="V72"/>
  <c r="U72"/>
  <c r="T72"/>
  <c r="S72"/>
  <c r="R72"/>
  <c r="X71"/>
  <c r="W71"/>
  <c r="V71"/>
  <c r="U71"/>
  <c r="T71"/>
  <c r="S71"/>
  <c r="R71"/>
  <c r="X70"/>
  <c r="W70"/>
  <c r="V70"/>
  <c r="U70"/>
  <c r="T70"/>
  <c r="S70"/>
  <c r="R70"/>
  <c r="X66"/>
  <c r="X22" s="1"/>
  <c r="W66"/>
  <c r="V66"/>
  <c r="V22" s="1"/>
  <c r="U66"/>
  <c r="T66"/>
  <c r="T22" s="1"/>
  <c r="S66"/>
  <c r="R66"/>
  <c r="R22" s="1"/>
  <c r="X63"/>
  <c r="W63"/>
  <c r="V63"/>
  <c r="U63"/>
  <c r="T63"/>
  <c r="S63"/>
  <c r="R63"/>
  <c r="X44"/>
  <c r="W44"/>
  <c r="V44"/>
  <c r="U44"/>
  <c r="T44"/>
  <c r="S44"/>
  <c r="R44"/>
  <c r="X40"/>
  <c r="W40"/>
  <c r="V40"/>
  <c r="U40"/>
  <c r="T40"/>
  <c r="S40"/>
  <c r="R40"/>
  <c r="X36"/>
  <c r="X35" s="1"/>
  <c r="W36"/>
  <c r="V36"/>
  <c r="V35" s="1"/>
  <c r="U36"/>
  <c r="T36"/>
  <c r="T35" s="1"/>
  <c r="S36"/>
  <c r="R36"/>
  <c r="R35" s="1"/>
  <c r="W35"/>
  <c r="U35"/>
  <c r="S35"/>
  <c r="X32"/>
  <c r="W32"/>
  <c r="V32"/>
  <c r="U32"/>
  <c r="T32"/>
  <c r="S32"/>
  <c r="R32"/>
  <c r="X28"/>
  <c r="W28"/>
  <c r="W27" s="1"/>
  <c r="W20" s="1"/>
  <c r="V28"/>
  <c r="U28"/>
  <c r="U27" s="1"/>
  <c r="U20" s="1"/>
  <c r="U19" s="1"/>
  <c r="U26" s="1"/>
  <c r="T28"/>
  <c r="S28"/>
  <c r="S27" s="1"/>
  <c r="S20" s="1"/>
  <c r="R28"/>
  <c r="X27"/>
  <c r="X20" s="1"/>
  <c r="V27"/>
  <c r="V20" s="1"/>
  <c r="T27"/>
  <c r="T20" s="1"/>
  <c r="T19" s="1"/>
  <c r="T26" s="1"/>
  <c r="R27"/>
  <c r="R20" s="1"/>
  <c r="W26"/>
  <c r="X25"/>
  <c r="W25"/>
  <c r="V25"/>
  <c r="U25"/>
  <c r="T25"/>
  <c r="R25"/>
  <c r="R19" s="1"/>
  <c r="R26" s="1"/>
  <c r="X24"/>
  <c r="W24"/>
  <c r="V24"/>
  <c r="U24"/>
  <c r="T24"/>
  <c r="S24"/>
  <c r="R24"/>
  <c r="X23"/>
  <c r="W23"/>
  <c r="V23"/>
  <c r="U23"/>
  <c r="T23"/>
  <c r="S23"/>
  <c r="R23"/>
  <c r="W22"/>
  <c r="U22"/>
  <c r="S22"/>
  <c r="X21"/>
  <c r="W21"/>
  <c r="V21"/>
  <c r="U21"/>
  <c r="T21"/>
  <c r="S21"/>
  <c r="R21"/>
  <c r="X19"/>
  <c r="X26" s="1"/>
  <c r="W19"/>
  <c r="Z75"/>
  <c r="Z74" s="1"/>
  <c r="Z25" s="1"/>
  <c r="Z19" s="1"/>
  <c r="Z26" s="1"/>
  <c r="AE74"/>
  <c r="AD74"/>
  <c r="AC74"/>
  <c r="AB74"/>
  <c r="AA74"/>
  <c r="Y74"/>
  <c r="AE72"/>
  <c r="AD72"/>
  <c r="AC72"/>
  <c r="AB72"/>
  <c r="AA72"/>
  <c r="Z72"/>
  <c r="Y72"/>
  <c r="AE71"/>
  <c r="AD71"/>
  <c r="AC71"/>
  <c r="AB71"/>
  <c r="AA71"/>
  <c r="Z71"/>
  <c r="Y71"/>
  <c r="AE70"/>
  <c r="AD70"/>
  <c r="AC70"/>
  <c r="AB70"/>
  <c r="AA70"/>
  <c r="Z70"/>
  <c r="Y70"/>
  <c r="AE66"/>
  <c r="AE22" s="1"/>
  <c r="AD66"/>
  <c r="AC66"/>
  <c r="AC22" s="1"/>
  <c r="AB66"/>
  <c r="AA66"/>
  <c r="AA22" s="1"/>
  <c r="Z66"/>
  <c r="Y66"/>
  <c r="Y22" s="1"/>
  <c r="AE63"/>
  <c r="AD63"/>
  <c r="AC63"/>
  <c r="AB63"/>
  <c r="AA63"/>
  <c r="Z63"/>
  <c r="Y63"/>
  <c r="AE44"/>
  <c r="AD44"/>
  <c r="AC44"/>
  <c r="AB44"/>
  <c r="AA44"/>
  <c r="Z44"/>
  <c r="Y44"/>
  <c r="AE40"/>
  <c r="AD40"/>
  <c r="AC40"/>
  <c r="AB40"/>
  <c r="AA40"/>
  <c r="Z40"/>
  <c r="Y40"/>
  <c r="AE36"/>
  <c r="AE35" s="1"/>
  <c r="AD36"/>
  <c r="AC36"/>
  <c r="AC35" s="1"/>
  <c r="AB36"/>
  <c r="AA36"/>
  <c r="AA35" s="1"/>
  <c r="Z36"/>
  <c r="Y36"/>
  <c r="Y35" s="1"/>
  <c r="AD35"/>
  <c r="AB35"/>
  <c r="Z35"/>
  <c r="AE32"/>
  <c r="AD32"/>
  <c r="AC32"/>
  <c r="AB32"/>
  <c r="AA32"/>
  <c r="Z32"/>
  <c r="Y32"/>
  <c r="AE28"/>
  <c r="AD28"/>
  <c r="AD27" s="1"/>
  <c r="AD20" s="1"/>
  <c r="AC28"/>
  <c r="AB28"/>
  <c r="AB27" s="1"/>
  <c r="AB20" s="1"/>
  <c r="AB19" s="1"/>
  <c r="AB26" s="1"/>
  <c r="AA28"/>
  <c r="Z28"/>
  <c r="Z27" s="1"/>
  <c r="Z20" s="1"/>
  <c r="Y28"/>
  <c r="AE27"/>
  <c r="AE20" s="1"/>
  <c r="AC27"/>
  <c r="AC20" s="1"/>
  <c r="AA27"/>
  <c r="AA20" s="1"/>
  <c r="AA19" s="1"/>
  <c r="AA26" s="1"/>
  <c r="Y27"/>
  <c r="Y20" s="1"/>
  <c r="AD26"/>
  <c r="AE25"/>
  <c r="AD25"/>
  <c r="AC25"/>
  <c r="AB25"/>
  <c r="AA25"/>
  <c r="Y25"/>
  <c r="AE24"/>
  <c r="AD24"/>
  <c r="AC24"/>
  <c r="AB24"/>
  <c r="AA24"/>
  <c r="Z24"/>
  <c r="Y24"/>
  <c r="AE23"/>
  <c r="AD23"/>
  <c r="AC23"/>
  <c r="AB23"/>
  <c r="AA23"/>
  <c r="Z23"/>
  <c r="Y23"/>
  <c r="AD22"/>
  <c r="AB22"/>
  <c r="Z22"/>
  <c r="AE21"/>
  <c r="AD21"/>
  <c r="AC21"/>
  <c r="AB21"/>
  <c r="AA21"/>
  <c r="Z21"/>
  <c r="Y21"/>
  <c r="AE19"/>
  <c r="AE26" s="1"/>
  <c r="AD19"/>
  <c r="Y19"/>
  <c r="Y26" s="1"/>
  <c r="AG75"/>
  <c r="AG74" s="1"/>
  <c r="AG25" s="1"/>
  <c r="AG19" s="1"/>
  <c r="AG26" s="1"/>
  <c r="AL74"/>
  <c r="AK74"/>
  <c r="AJ74"/>
  <c r="AI74"/>
  <c r="AH74"/>
  <c r="AF74"/>
  <c r="AL72"/>
  <c r="AK72"/>
  <c r="AJ72"/>
  <c r="AI72"/>
  <c r="AH72"/>
  <c r="AG72"/>
  <c r="AF72"/>
  <c r="AL71"/>
  <c r="AK71"/>
  <c r="AJ71"/>
  <c r="AI71"/>
  <c r="AH71"/>
  <c r="AG71"/>
  <c r="AF71"/>
  <c r="AL70"/>
  <c r="AK70"/>
  <c r="AJ70"/>
  <c r="AI70"/>
  <c r="AH70"/>
  <c r="AG70"/>
  <c r="AF70"/>
  <c r="AL66"/>
  <c r="AL22" s="1"/>
  <c r="AK66"/>
  <c r="AJ66"/>
  <c r="AJ22" s="1"/>
  <c r="AI66"/>
  <c r="AH66"/>
  <c r="AH22" s="1"/>
  <c r="AG66"/>
  <c r="AF66"/>
  <c r="AF22" s="1"/>
  <c r="AL63"/>
  <c r="AK63"/>
  <c r="AJ63"/>
  <c r="AI63"/>
  <c r="AH63"/>
  <c r="AG63"/>
  <c r="AF63"/>
  <c r="AL44"/>
  <c r="AK44"/>
  <c r="AJ44"/>
  <c r="AI44"/>
  <c r="AH44"/>
  <c r="AG44"/>
  <c r="AF44"/>
  <c r="AL40"/>
  <c r="AK40"/>
  <c r="AJ40"/>
  <c r="AI40"/>
  <c r="AH40"/>
  <c r="AG40"/>
  <c r="AF40"/>
  <c r="AL36"/>
  <c r="AL35" s="1"/>
  <c r="AK36"/>
  <c r="AJ36"/>
  <c r="AJ35" s="1"/>
  <c r="AI36"/>
  <c r="AH36"/>
  <c r="AH35" s="1"/>
  <c r="AG36"/>
  <c r="AF36"/>
  <c r="AF35" s="1"/>
  <c r="AK35"/>
  <c r="AI35"/>
  <c r="AG35"/>
  <c r="AL32"/>
  <c r="AK32"/>
  <c r="AJ32"/>
  <c r="AI32"/>
  <c r="AH32"/>
  <c r="AG32"/>
  <c r="AF32"/>
  <c r="AL28"/>
  <c r="AK28"/>
  <c r="AK27" s="1"/>
  <c r="AK20" s="1"/>
  <c r="AJ28"/>
  <c r="AI28"/>
  <c r="AI27" s="1"/>
  <c r="AI20" s="1"/>
  <c r="AI19" s="1"/>
  <c r="AI26" s="1"/>
  <c r="AH28"/>
  <c r="AG28"/>
  <c r="AG27" s="1"/>
  <c r="AG20" s="1"/>
  <c r="AF28"/>
  <c r="AL27"/>
  <c r="AL20" s="1"/>
  <c r="AJ27"/>
  <c r="AJ20" s="1"/>
  <c r="AH27"/>
  <c r="AH20" s="1"/>
  <c r="AH19" s="1"/>
  <c r="AH26" s="1"/>
  <c r="AF27"/>
  <c r="AF20" s="1"/>
  <c r="AK26"/>
  <c r="AL25"/>
  <c r="AK25"/>
  <c r="AJ25"/>
  <c r="AI25"/>
  <c r="AH25"/>
  <c r="AF25"/>
  <c r="AF19" s="1"/>
  <c r="AF26" s="1"/>
  <c r="AL24"/>
  <c r="AK24"/>
  <c r="AJ24"/>
  <c r="AI24"/>
  <c r="AH24"/>
  <c r="AG24"/>
  <c r="AF24"/>
  <c r="AL23"/>
  <c r="AK23"/>
  <c r="AJ23"/>
  <c r="AI23"/>
  <c r="AH23"/>
  <c r="AG23"/>
  <c r="AF23"/>
  <c r="AK22"/>
  <c r="AI22"/>
  <c r="AG22"/>
  <c r="AL21"/>
  <c r="AK21"/>
  <c r="AJ21"/>
  <c r="AI21"/>
  <c r="AH21"/>
  <c r="AG21"/>
  <c r="AF21"/>
  <c r="AL19"/>
  <c r="AL26" s="1"/>
  <c r="AK19"/>
  <c r="AJ19" l="1"/>
  <c r="AJ26" s="1"/>
  <c r="AO25"/>
  <c r="AC19"/>
  <c r="AC26" s="1"/>
  <c r="AQ74"/>
  <c r="V19"/>
  <c r="V26" s="1"/>
  <c r="AQ25"/>
  <c r="AO74"/>
  <c r="AO26"/>
  <c r="O19"/>
  <c r="AO19"/>
  <c r="K19"/>
  <c r="AM25"/>
  <c r="AM74"/>
  <c r="AA75" i="6"/>
  <c r="Z75"/>
  <c r="Z26" s="1"/>
  <c r="Y75"/>
  <c r="Y26" s="1"/>
  <c r="X75"/>
  <c r="X26" s="1"/>
  <c r="W75"/>
  <c r="V75"/>
  <c r="Y29"/>
  <c r="Y28"/>
  <c r="Y21" s="1"/>
  <c r="AA27"/>
  <c r="Z27"/>
  <c r="X27"/>
  <c r="AA26"/>
  <c r="W26"/>
  <c r="AA24"/>
  <c r="Z24"/>
  <c r="Y24"/>
  <c r="X24"/>
  <c r="W24"/>
  <c r="V24"/>
  <c r="AA22"/>
  <c r="Z22"/>
  <c r="Y22"/>
  <c r="X22"/>
  <c r="W22"/>
  <c r="V22"/>
  <c r="AA21"/>
  <c r="Z21"/>
  <c r="X21"/>
  <c r="W21"/>
  <c r="V21"/>
  <c r="U75"/>
  <c r="T75"/>
  <c r="T26" s="1"/>
  <c r="S75"/>
  <c r="S26" s="1"/>
  <c r="R75"/>
  <c r="R26" s="1"/>
  <c r="Q75"/>
  <c r="Q26" s="1"/>
  <c r="P75"/>
  <c r="S29"/>
  <c r="S28"/>
  <c r="S21" s="1"/>
  <c r="U26"/>
  <c r="U24"/>
  <c r="T24"/>
  <c r="S24"/>
  <c r="R24"/>
  <c r="Q24"/>
  <c r="P24"/>
  <c r="U22"/>
  <c r="T22"/>
  <c r="S22"/>
  <c r="R22"/>
  <c r="Q22"/>
  <c r="P22"/>
  <c r="U21"/>
  <c r="T21"/>
  <c r="R21"/>
  <c r="Q21"/>
  <c r="P21"/>
  <c r="O75"/>
  <c r="O26" s="1"/>
  <c r="N75"/>
  <c r="N26" s="1"/>
  <c r="M75"/>
  <c r="M26" s="1"/>
  <c r="L75"/>
  <c r="K75"/>
  <c r="K26" s="1"/>
  <c r="J75"/>
  <c r="M29"/>
  <c r="M28" s="1"/>
  <c r="M21" s="1"/>
  <c r="L26"/>
  <c r="L20" s="1"/>
  <c r="L27" s="1"/>
  <c r="O24"/>
  <c r="N24"/>
  <c r="M24"/>
  <c r="L24"/>
  <c r="K24"/>
  <c r="J24"/>
  <c r="O22"/>
  <c r="N22"/>
  <c r="M22"/>
  <c r="L22"/>
  <c r="K22"/>
  <c r="J22"/>
  <c r="O21"/>
  <c r="N21"/>
  <c r="L21"/>
  <c r="K21"/>
  <c r="J21"/>
  <c r="G75"/>
  <c r="G26" s="1"/>
  <c r="F75"/>
  <c r="F26" s="1"/>
  <c r="F20" s="1"/>
  <c r="F27" s="1"/>
  <c r="E75"/>
  <c r="E26" s="1"/>
  <c r="E20" s="1"/>
  <c r="E27" s="1"/>
  <c r="D75"/>
  <c r="G29"/>
  <c r="G28" s="1"/>
  <c r="G21" s="1"/>
  <c r="I27"/>
  <c r="H27"/>
  <c r="I26"/>
  <c r="H26"/>
  <c r="I24"/>
  <c r="H24"/>
  <c r="G24"/>
  <c r="F24"/>
  <c r="E24"/>
  <c r="D24"/>
  <c r="I22"/>
  <c r="H22"/>
  <c r="G22"/>
  <c r="F22"/>
  <c r="E22"/>
  <c r="D22"/>
  <c r="I21"/>
  <c r="H21"/>
  <c r="F21"/>
  <c r="E21"/>
  <c r="D21"/>
  <c r="O26" i="19" l="1"/>
  <c r="AQ26" s="1"/>
  <c r="AQ19"/>
  <c r="K26"/>
  <c r="AM26" s="1"/>
  <c r="AM19"/>
  <c r="W20" i="6"/>
  <c r="W27" s="1"/>
  <c r="N20"/>
  <c r="N27" s="1"/>
  <c r="M20"/>
  <c r="M27" s="1"/>
  <c r="G20"/>
  <c r="G27" s="1"/>
  <c r="K20"/>
  <c r="K27" s="1"/>
  <c r="O20"/>
  <c r="O27" s="1"/>
  <c r="T20"/>
  <c r="T27" s="1"/>
  <c r="U20"/>
  <c r="U27" s="1"/>
  <c r="Q20"/>
  <c r="Q27" s="1"/>
  <c r="S20"/>
  <c r="S27" s="1"/>
  <c r="R20"/>
  <c r="R27" s="1"/>
  <c r="Y20"/>
  <c r="Y27" s="1"/>
  <c r="D22" i="5"/>
  <c r="E22"/>
  <c r="F22"/>
  <c r="G22"/>
  <c r="H22"/>
  <c r="I22"/>
  <c r="J22"/>
  <c r="K22"/>
  <c r="L22"/>
  <c r="M22"/>
  <c r="N22"/>
  <c r="O22"/>
  <c r="P22"/>
  <c r="Q22"/>
  <c r="R22"/>
  <c r="S22"/>
  <c r="T22"/>
  <c r="U22"/>
  <c r="V22"/>
  <c r="W22"/>
  <c r="X22"/>
  <c r="Y22"/>
  <c r="Z22"/>
  <c r="AA22"/>
  <c r="AB22"/>
  <c r="AC22"/>
  <c r="AD22"/>
  <c r="AE22"/>
  <c r="AF22"/>
  <c r="AG22"/>
  <c r="AH22"/>
  <c r="AI22"/>
  <c r="AJ22"/>
  <c r="AK22"/>
  <c r="AL22"/>
  <c r="D24"/>
  <c r="E24"/>
  <c r="F24"/>
  <c r="G24"/>
  <c r="H24"/>
  <c r="I24"/>
  <c r="J24"/>
  <c r="K24"/>
  <c r="L24"/>
  <c r="M24"/>
  <c r="N24"/>
  <c r="O24"/>
  <c r="P24"/>
  <c r="Q24"/>
  <c r="R24"/>
  <c r="S24"/>
  <c r="T24"/>
  <c r="U24"/>
  <c r="V24"/>
  <c r="W24"/>
  <c r="X24"/>
  <c r="Y24"/>
  <c r="Z24"/>
  <c r="AA24"/>
  <c r="AB24"/>
  <c r="AC24"/>
  <c r="AD24"/>
  <c r="AE24"/>
  <c r="AF24"/>
  <c r="AG24"/>
  <c r="AH24"/>
  <c r="AI24"/>
  <c r="AJ24"/>
  <c r="AK24"/>
  <c r="AL24"/>
  <c r="D25"/>
  <c r="E25"/>
  <c r="F25"/>
  <c r="G25"/>
  <c r="H25"/>
  <c r="I25"/>
  <c r="J25"/>
  <c r="K25"/>
  <c r="L25"/>
  <c r="M25"/>
  <c r="N25"/>
  <c r="O25"/>
  <c r="P25"/>
  <c r="Q25"/>
  <c r="R25"/>
  <c r="S25"/>
  <c r="T25"/>
  <c r="U25"/>
  <c r="V25"/>
  <c r="W25"/>
  <c r="X25"/>
  <c r="Y25"/>
  <c r="Z25"/>
  <c r="AA25"/>
  <c r="AB25"/>
  <c r="AC25"/>
  <c r="AD25"/>
  <c r="AE25"/>
  <c r="AF25"/>
  <c r="AG25"/>
  <c r="AH25"/>
  <c r="AI25"/>
  <c r="AJ25"/>
  <c r="AK25"/>
  <c r="AL25"/>
  <c r="D29"/>
  <c r="D28" s="1"/>
  <c r="E29"/>
  <c r="E28" s="1"/>
  <c r="E27" s="1"/>
  <c r="F29"/>
  <c r="F28" s="1"/>
  <c r="G29"/>
  <c r="G28" s="1"/>
  <c r="G21" s="1"/>
  <c r="H29"/>
  <c r="H28" s="1"/>
  <c r="I29"/>
  <c r="I28" s="1"/>
  <c r="I27" s="1"/>
  <c r="J29"/>
  <c r="J28" s="1"/>
  <c r="K29"/>
  <c r="K28" s="1"/>
  <c r="K21" s="1"/>
  <c r="L29"/>
  <c r="L28" s="1"/>
  <c r="M29"/>
  <c r="M28" s="1"/>
  <c r="M27" s="1"/>
  <c r="N29"/>
  <c r="N28" s="1"/>
  <c r="O29"/>
  <c r="O28" s="1"/>
  <c r="O21" s="1"/>
  <c r="P29"/>
  <c r="P28" s="1"/>
  <c r="Q29"/>
  <c r="Q28" s="1"/>
  <c r="Q27" s="1"/>
  <c r="R29"/>
  <c r="R28" s="1"/>
  <c r="S29"/>
  <c r="S28" s="1"/>
  <c r="S21" s="1"/>
  <c r="T29"/>
  <c r="T28" s="1"/>
  <c r="U29"/>
  <c r="U28" s="1"/>
  <c r="U27" s="1"/>
  <c r="V29"/>
  <c r="V28" s="1"/>
  <c r="W29"/>
  <c r="W28" s="1"/>
  <c r="W21" s="1"/>
  <c r="X29"/>
  <c r="X28" s="1"/>
  <c r="Y29"/>
  <c r="Y28" s="1"/>
  <c r="Y27" s="1"/>
  <c r="Z29"/>
  <c r="Z28" s="1"/>
  <c r="AA29"/>
  <c r="AA28" s="1"/>
  <c r="AA21" s="1"/>
  <c r="AB29"/>
  <c r="AB28" s="1"/>
  <c r="AC29"/>
  <c r="AC28" s="1"/>
  <c r="AC27" s="1"/>
  <c r="AD29"/>
  <c r="AD28" s="1"/>
  <c r="AE29"/>
  <c r="AE28" s="1"/>
  <c r="AE21" s="1"/>
  <c r="AF29"/>
  <c r="AF28" s="1"/>
  <c r="AG29"/>
  <c r="AG28" s="1"/>
  <c r="AH29"/>
  <c r="AH28" s="1"/>
  <c r="AI29"/>
  <c r="AI28" s="1"/>
  <c r="AI21" s="1"/>
  <c r="AJ29"/>
  <c r="AJ28" s="1"/>
  <c r="AK29"/>
  <c r="AK28" s="1"/>
  <c r="AK27" s="1"/>
  <c r="AL29"/>
  <c r="AL28" s="1"/>
  <c r="D33"/>
  <c r="E33"/>
  <c r="F33"/>
  <c r="G33"/>
  <c r="H33"/>
  <c r="I33"/>
  <c r="J33"/>
  <c r="K33"/>
  <c r="L33"/>
  <c r="M33"/>
  <c r="N33"/>
  <c r="O33"/>
  <c r="P33"/>
  <c r="Q33"/>
  <c r="R33"/>
  <c r="S33"/>
  <c r="T33"/>
  <c r="U33"/>
  <c r="V33"/>
  <c r="W33"/>
  <c r="X33"/>
  <c r="Y33"/>
  <c r="Z33"/>
  <c r="AA33"/>
  <c r="AB33"/>
  <c r="AC33"/>
  <c r="AD33"/>
  <c r="AE33"/>
  <c r="AF33"/>
  <c r="AG33"/>
  <c r="AH33"/>
  <c r="AI33"/>
  <c r="AJ33"/>
  <c r="AK33"/>
  <c r="AL33"/>
  <c r="F36"/>
  <c r="J36"/>
  <c r="N36"/>
  <c r="R36"/>
  <c r="V36"/>
  <c r="Z36"/>
  <c r="AD36"/>
  <c r="AH36"/>
  <c r="AL36"/>
  <c r="D37"/>
  <c r="D36" s="1"/>
  <c r="E37"/>
  <c r="E36" s="1"/>
  <c r="F37"/>
  <c r="G37"/>
  <c r="G36" s="1"/>
  <c r="H37"/>
  <c r="H36" s="1"/>
  <c r="I37"/>
  <c r="I36" s="1"/>
  <c r="J37"/>
  <c r="K37"/>
  <c r="K36" s="1"/>
  <c r="L37"/>
  <c r="L36" s="1"/>
  <c r="M37"/>
  <c r="M36" s="1"/>
  <c r="N37"/>
  <c r="O37"/>
  <c r="O36" s="1"/>
  <c r="P37"/>
  <c r="P36" s="1"/>
  <c r="Q37"/>
  <c r="Q36" s="1"/>
  <c r="R37"/>
  <c r="S37"/>
  <c r="S36" s="1"/>
  <c r="T37"/>
  <c r="T36" s="1"/>
  <c r="U37"/>
  <c r="U36" s="1"/>
  <c r="V37"/>
  <c r="W37"/>
  <c r="W36" s="1"/>
  <c r="X37"/>
  <c r="X36" s="1"/>
  <c r="Y37"/>
  <c r="Y36" s="1"/>
  <c r="Z37"/>
  <c r="AA37"/>
  <c r="AA36" s="1"/>
  <c r="AB37"/>
  <c r="AB36" s="1"/>
  <c r="AC37"/>
  <c r="AC36" s="1"/>
  <c r="AD37"/>
  <c r="AE37"/>
  <c r="AE36" s="1"/>
  <c r="AF37"/>
  <c r="AF36" s="1"/>
  <c r="AG37"/>
  <c r="AG36" s="1"/>
  <c r="AH37"/>
  <c r="AI37"/>
  <c r="AI36" s="1"/>
  <c r="AJ37"/>
  <c r="AJ36" s="1"/>
  <c r="AK37"/>
  <c r="AK36" s="1"/>
  <c r="AL37"/>
  <c r="D45"/>
  <c r="E45"/>
  <c r="F45"/>
  <c r="G45"/>
  <c r="H45"/>
  <c r="I45"/>
  <c r="J45"/>
  <c r="K45"/>
  <c r="L45"/>
  <c r="M45"/>
  <c r="N45"/>
  <c r="O45"/>
  <c r="P45"/>
  <c r="Q45"/>
  <c r="R45"/>
  <c r="S45"/>
  <c r="T45"/>
  <c r="U45"/>
  <c r="V45"/>
  <c r="W45"/>
  <c r="X45"/>
  <c r="Y45"/>
  <c r="Z45"/>
  <c r="AA45"/>
  <c r="AB45"/>
  <c r="AC45"/>
  <c r="AD45"/>
  <c r="AE45"/>
  <c r="AF45"/>
  <c r="AG45"/>
  <c r="AH45"/>
  <c r="AI45"/>
  <c r="AJ45"/>
  <c r="AK45"/>
  <c r="AL45"/>
  <c r="D64"/>
  <c r="E64"/>
  <c r="F64"/>
  <c r="G64"/>
  <c r="H64"/>
  <c r="I64"/>
  <c r="J64"/>
  <c r="K64"/>
  <c r="L64"/>
  <c r="M64"/>
  <c r="N64"/>
  <c r="O64"/>
  <c r="P64"/>
  <c r="Q64"/>
  <c r="R64"/>
  <c r="S64"/>
  <c r="T64"/>
  <c r="U64"/>
  <c r="V64"/>
  <c r="W64"/>
  <c r="X64"/>
  <c r="Y64"/>
  <c r="Z64"/>
  <c r="AA64"/>
  <c r="AB64"/>
  <c r="AC64"/>
  <c r="AD64"/>
  <c r="AE64"/>
  <c r="AF64"/>
  <c r="AG64"/>
  <c r="AH64"/>
  <c r="AI64"/>
  <c r="AJ64"/>
  <c r="AK64"/>
  <c r="AL64"/>
  <c r="D67"/>
  <c r="D23" s="1"/>
  <c r="E67"/>
  <c r="E23" s="1"/>
  <c r="F67"/>
  <c r="F23" s="1"/>
  <c r="G67"/>
  <c r="G23" s="1"/>
  <c r="H67"/>
  <c r="H23" s="1"/>
  <c r="I67"/>
  <c r="I23" s="1"/>
  <c r="J67"/>
  <c r="J23" s="1"/>
  <c r="K67"/>
  <c r="K23" s="1"/>
  <c r="L67"/>
  <c r="L23" s="1"/>
  <c r="M67"/>
  <c r="M23" s="1"/>
  <c r="N67"/>
  <c r="N23" s="1"/>
  <c r="O67"/>
  <c r="O23" s="1"/>
  <c r="P67"/>
  <c r="P23" s="1"/>
  <c r="Q67"/>
  <c r="Q23" s="1"/>
  <c r="R67"/>
  <c r="R23" s="1"/>
  <c r="S67"/>
  <c r="S23" s="1"/>
  <c r="T67"/>
  <c r="T23" s="1"/>
  <c r="U67"/>
  <c r="U23" s="1"/>
  <c r="V67"/>
  <c r="V23" s="1"/>
  <c r="W67"/>
  <c r="W23" s="1"/>
  <c r="X67"/>
  <c r="X23" s="1"/>
  <c r="Y67"/>
  <c r="Y23" s="1"/>
  <c r="Z67"/>
  <c r="Z23" s="1"/>
  <c r="AA67"/>
  <c r="AA23" s="1"/>
  <c r="AB67"/>
  <c r="AB23" s="1"/>
  <c r="AC67"/>
  <c r="AC23" s="1"/>
  <c r="AD67"/>
  <c r="AD23" s="1"/>
  <c r="AE67"/>
  <c r="AE23" s="1"/>
  <c r="AF67"/>
  <c r="AF23" s="1"/>
  <c r="AG67"/>
  <c r="AG23" s="1"/>
  <c r="AH67"/>
  <c r="AH23" s="1"/>
  <c r="AI67"/>
  <c r="AI23" s="1"/>
  <c r="AJ67"/>
  <c r="AJ23" s="1"/>
  <c r="AK67"/>
  <c r="AK23" s="1"/>
  <c r="AL67"/>
  <c r="AL23" s="1"/>
  <c r="D75"/>
  <c r="D26" s="1"/>
  <c r="E75"/>
  <c r="E26" s="1"/>
  <c r="F75"/>
  <c r="F26" s="1"/>
  <c r="G75"/>
  <c r="G26" s="1"/>
  <c r="H75"/>
  <c r="H26" s="1"/>
  <c r="I75"/>
  <c r="I26" s="1"/>
  <c r="J75"/>
  <c r="J26" s="1"/>
  <c r="K75"/>
  <c r="K26" s="1"/>
  <c r="L75"/>
  <c r="L26" s="1"/>
  <c r="M75"/>
  <c r="M26" s="1"/>
  <c r="N75"/>
  <c r="N26" s="1"/>
  <c r="O75"/>
  <c r="O26" s="1"/>
  <c r="P75"/>
  <c r="P26" s="1"/>
  <c r="Q75"/>
  <c r="Q26" s="1"/>
  <c r="R75"/>
  <c r="R26" s="1"/>
  <c r="S75"/>
  <c r="S26" s="1"/>
  <c r="T75"/>
  <c r="T26" s="1"/>
  <c r="U75"/>
  <c r="U26" s="1"/>
  <c r="V75"/>
  <c r="V26" s="1"/>
  <c r="W75"/>
  <c r="W26" s="1"/>
  <c r="X75"/>
  <c r="X26" s="1"/>
  <c r="Y75"/>
  <c r="Y26" s="1"/>
  <c r="AA75"/>
  <c r="AA26" s="1"/>
  <c r="AB75"/>
  <c r="AB26" s="1"/>
  <c r="AC75"/>
  <c r="AC26" s="1"/>
  <c r="AD75"/>
  <c r="AD26" s="1"/>
  <c r="AE75"/>
  <c r="AE26" s="1"/>
  <c r="AF75"/>
  <c r="AF26" s="1"/>
  <c r="AH75"/>
  <c r="AH26" s="1"/>
  <c r="AI75"/>
  <c r="AI26" s="1"/>
  <c r="AJ75"/>
  <c r="AJ26" s="1"/>
  <c r="AK75"/>
  <c r="AK26" s="1"/>
  <c r="AL75"/>
  <c r="AL26" s="1"/>
  <c r="Z76"/>
  <c r="Z75" s="1"/>
  <c r="Z26" s="1"/>
  <c r="AJ27" l="1"/>
  <c r="AJ21"/>
  <c r="AJ20" s="1"/>
  <c r="AB21"/>
  <c r="AB20" s="1"/>
  <c r="AB27"/>
  <c r="T21"/>
  <c r="T20" s="1"/>
  <c r="T27"/>
  <c r="L27"/>
  <c r="L21"/>
  <c r="L20" s="1"/>
  <c r="D27"/>
  <c r="D21"/>
  <c r="D20" s="1"/>
  <c r="AL27"/>
  <c r="AL21"/>
  <c r="AL20" s="1"/>
  <c r="AH21"/>
  <c r="AH20" s="1"/>
  <c r="AH27"/>
  <c r="AD27"/>
  <c r="AD21"/>
  <c r="AD20" s="1"/>
  <c r="Z21"/>
  <c r="Z20" s="1"/>
  <c r="Z27"/>
  <c r="V27"/>
  <c r="V21"/>
  <c r="V20" s="1"/>
  <c r="R21"/>
  <c r="R20" s="1"/>
  <c r="R27"/>
  <c r="N27"/>
  <c r="N21"/>
  <c r="N20" s="1"/>
  <c r="J21"/>
  <c r="J20" s="1"/>
  <c r="J27"/>
  <c r="F27"/>
  <c r="F21"/>
  <c r="F20" s="1"/>
  <c r="W20"/>
  <c r="G20"/>
  <c r="AG27"/>
  <c r="AI20"/>
  <c r="AA20"/>
  <c r="S20"/>
  <c r="K20"/>
  <c r="AF27"/>
  <c r="AF21"/>
  <c r="AF20" s="1"/>
  <c r="X27"/>
  <c r="X21"/>
  <c r="X20" s="1"/>
  <c r="P27"/>
  <c r="P21"/>
  <c r="P20" s="1"/>
  <c r="H21"/>
  <c r="H20" s="1"/>
  <c r="H27"/>
  <c r="AE20"/>
  <c r="O20"/>
  <c r="AG76"/>
  <c r="AG75" s="1"/>
  <c r="AG26" s="1"/>
  <c r="AI27"/>
  <c r="AE27"/>
  <c r="AA27"/>
  <c r="W27"/>
  <c r="S27"/>
  <c r="O27"/>
  <c r="K27"/>
  <c r="G27"/>
  <c r="AK21"/>
  <c r="AK20" s="1"/>
  <c r="AG21"/>
  <c r="AG20" s="1"/>
  <c r="AC21"/>
  <c r="AC20" s="1"/>
  <c r="Y21"/>
  <c r="Y20" s="1"/>
  <c r="U21"/>
  <c r="U20" s="1"/>
  <c r="Q21"/>
  <c r="Q20" s="1"/>
  <c r="M21"/>
  <c r="M20" s="1"/>
  <c r="I21"/>
  <c r="I20" s="1"/>
  <c r="E21"/>
  <c r="E20" s="1"/>
  <c r="AG78" i="17" l="1"/>
  <c r="AG76"/>
  <c r="AG75"/>
  <c r="AG74"/>
  <c r="AG73"/>
  <c r="AG71"/>
  <c r="AG70"/>
  <c r="AG69"/>
  <c r="AG68"/>
  <c r="AG67"/>
  <c r="AG66"/>
  <c r="AG65"/>
  <c r="AG64"/>
  <c r="AG63"/>
  <c r="AG62"/>
  <c r="AG61"/>
  <c r="AG60"/>
  <c r="AG59"/>
  <c r="AG58"/>
  <c r="AG57"/>
  <c r="AG56"/>
  <c r="AG55"/>
  <c r="AG54"/>
  <c r="AG53"/>
  <c r="AG52"/>
  <c r="AG51"/>
  <c r="AG50"/>
  <c r="AG49"/>
  <c r="AG48"/>
  <c r="AG47"/>
  <c r="AG46"/>
  <c r="AG45"/>
  <c r="AG44"/>
  <c r="AG43"/>
  <c r="AG42"/>
  <c r="AG41"/>
  <c r="AG40"/>
  <c r="AG39"/>
  <c r="AG38"/>
  <c r="AG37"/>
  <c r="AG36"/>
  <c r="AG35"/>
  <c r="AG34"/>
  <c r="AG33"/>
  <c r="AG32"/>
  <c r="AH78"/>
  <c r="AH76"/>
  <c r="AH75"/>
  <c r="AH74"/>
  <c r="AH73"/>
  <c r="AH71"/>
  <c r="AH70"/>
  <c r="AH69"/>
  <c r="AH68"/>
  <c r="AH67"/>
  <c r="AH66"/>
  <c r="AH65"/>
  <c r="AH64"/>
  <c r="AH63"/>
  <c r="AH62"/>
  <c r="AH61"/>
  <c r="AH60"/>
  <c r="AH59"/>
  <c r="AH58"/>
  <c r="AH57"/>
  <c r="AH56"/>
  <c r="AH55"/>
  <c r="AH54"/>
  <c r="AH53"/>
  <c r="AH52"/>
  <c r="AH51"/>
  <c r="AH50"/>
  <c r="AH49"/>
  <c r="AH48"/>
  <c r="AH47"/>
  <c r="AH46"/>
  <c r="AH45"/>
  <c r="AH44"/>
  <c r="AH43"/>
  <c r="AH42"/>
  <c r="AH41"/>
  <c r="AH40"/>
  <c r="AH39"/>
  <c r="AH38"/>
  <c r="AH37"/>
  <c r="AH36"/>
  <c r="AH35"/>
  <c r="AH34"/>
  <c r="AH33"/>
  <c r="AH32"/>
  <c r="AI78"/>
  <c r="AI76"/>
  <c r="AI75"/>
  <c r="AI74"/>
  <c r="AI73"/>
  <c r="AI71"/>
  <c r="AI70"/>
  <c r="AI69"/>
  <c r="AI68"/>
  <c r="AI67"/>
  <c r="AI66"/>
  <c r="AI65"/>
  <c r="AI64"/>
  <c r="AI63"/>
  <c r="AI62"/>
  <c r="AI61"/>
  <c r="AI60"/>
  <c r="AI59"/>
  <c r="AI58"/>
  <c r="AI57"/>
  <c r="AI56"/>
  <c r="AI55"/>
  <c r="AI54"/>
  <c r="AI53"/>
  <c r="AI52"/>
  <c r="AI51"/>
  <c r="AI50"/>
  <c r="AI49"/>
  <c r="AI48"/>
  <c r="AI47"/>
  <c r="AI46"/>
  <c r="AI45"/>
  <c r="AI44"/>
  <c r="AI43"/>
  <c r="AI42"/>
  <c r="AI41"/>
  <c r="AI40"/>
  <c r="AI39"/>
  <c r="AI38"/>
  <c r="AI37"/>
  <c r="AI36"/>
  <c r="AI35"/>
  <c r="AI34"/>
  <c r="AI33"/>
  <c r="AI32"/>
  <c r="AJ78"/>
  <c r="AJ76"/>
  <c r="AJ75"/>
  <c r="AJ74"/>
  <c r="AJ73"/>
  <c r="AJ71"/>
  <c r="AJ70"/>
  <c r="AJ69"/>
  <c r="AJ68"/>
  <c r="AJ67"/>
  <c r="AJ66"/>
  <c r="AJ65"/>
  <c r="AJ64"/>
  <c r="AJ63"/>
  <c r="AJ62"/>
  <c r="AJ61"/>
  <c r="AJ60"/>
  <c r="AJ59"/>
  <c r="AJ58"/>
  <c r="AJ57"/>
  <c r="AJ56"/>
  <c r="AJ55"/>
  <c r="AJ54"/>
  <c r="AJ53"/>
  <c r="AJ52"/>
  <c r="AJ51"/>
  <c r="AJ50"/>
  <c r="AJ49"/>
  <c r="AJ48"/>
  <c r="AJ47"/>
  <c r="AJ46"/>
  <c r="AJ45"/>
  <c r="AJ44"/>
  <c r="AJ43"/>
  <c r="AJ42"/>
  <c r="AJ41"/>
  <c r="AJ40"/>
  <c r="AJ39"/>
  <c r="AJ38"/>
  <c r="AJ37"/>
  <c r="AJ36"/>
  <c r="AJ35"/>
  <c r="AJ34"/>
  <c r="AJ33"/>
  <c r="AJ32"/>
  <c r="AK78"/>
  <c r="AK76"/>
  <c r="AK75"/>
  <c r="AK74"/>
  <c r="AK73"/>
  <c r="AK71"/>
  <c r="AK70"/>
  <c r="AK69"/>
  <c r="AK68"/>
  <c r="AK67"/>
  <c r="AK66"/>
  <c r="AK65"/>
  <c r="AK64"/>
  <c r="AK63"/>
  <c r="AK62"/>
  <c r="AK61"/>
  <c r="AK60"/>
  <c r="AK59"/>
  <c r="AK58"/>
  <c r="AK57"/>
  <c r="AK56"/>
  <c r="AK55"/>
  <c r="AK54"/>
  <c r="AK53"/>
  <c r="AK52"/>
  <c r="AK51"/>
  <c r="AK50"/>
  <c r="AK49"/>
  <c r="AK48"/>
  <c r="AK47"/>
  <c r="AK46"/>
  <c r="AK45"/>
  <c r="AK44"/>
  <c r="AK43"/>
  <c r="AK42"/>
  <c r="AK41"/>
  <c r="AK40"/>
  <c r="AK39"/>
  <c r="AK38"/>
  <c r="AK37"/>
  <c r="AK36"/>
  <c r="AK35"/>
  <c r="AK34"/>
  <c r="AK33"/>
  <c r="AK32"/>
  <c r="AL76"/>
  <c r="AL75"/>
  <c r="AL74"/>
  <c r="AL73"/>
  <c r="AL71"/>
  <c r="AL70"/>
  <c r="AL69"/>
  <c r="AL68"/>
  <c r="AL67"/>
  <c r="AL66"/>
  <c r="AL65"/>
  <c r="AL64"/>
  <c r="AL63"/>
  <c r="AL62"/>
  <c r="AL61"/>
  <c r="AL60"/>
  <c r="AL59"/>
  <c r="AL58"/>
  <c r="AL57"/>
  <c r="AL56"/>
  <c r="AL55"/>
  <c r="AL54"/>
  <c r="AL53"/>
  <c r="AL52"/>
  <c r="AL51"/>
  <c r="AL50"/>
  <c r="AL49"/>
  <c r="AL48"/>
  <c r="AL47"/>
  <c r="AL46"/>
  <c r="AL45"/>
  <c r="AL44"/>
  <c r="AL43"/>
  <c r="AL42"/>
  <c r="AL41"/>
  <c r="AL40"/>
  <c r="AL39"/>
  <c r="AL38"/>
  <c r="AL37"/>
  <c r="AL36"/>
  <c r="AL35"/>
  <c r="AL34"/>
  <c r="AL33"/>
  <c r="AL32"/>
  <c r="AM76"/>
  <c r="AM75"/>
  <c r="AM74"/>
  <c r="AM73"/>
  <c r="AM71"/>
  <c r="AM70"/>
  <c r="AM69"/>
  <c r="AM68"/>
  <c r="AM67"/>
  <c r="AM66"/>
  <c r="AM65"/>
  <c r="AM64"/>
  <c r="AM63"/>
  <c r="AM62"/>
  <c r="AM61"/>
  <c r="AM60"/>
  <c r="AM59"/>
  <c r="AM58"/>
  <c r="AM57"/>
  <c r="AM56"/>
  <c r="AM55"/>
  <c r="AM54"/>
  <c r="AM53"/>
  <c r="AM52"/>
  <c r="AM51"/>
  <c r="AM50"/>
  <c r="AM49"/>
  <c r="AM48"/>
  <c r="AM47"/>
  <c r="AM46"/>
  <c r="AM45"/>
  <c r="AM44"/>
  <c r="AM43"/>
  <c r="AM42"/>
  <c r="AM41"/>
  <c r="AM40"/>
  <c r="AM39"/>
  <c r="AM38"/>
  <c r="AM37"/>
  <c r="AM36"/>
  <c r="AM35"/>
  <c r="AM34"/>
  <c r="AM33"/>
  <c r="AM32"/>
  <c r="AF78" l="1"/>
  <c r="AF77" s="1"/>
  <c r="AF28" s="1"/>
  <c r="AE78"/>
  <c r="AE77" s="1"/>
  <c r="AE28" s="1"/>
  <c r="AA78"/>
  <c r="AD77"/>
  <c r="AD28" s="1"/>
  <c r="AC77"/>
  <c r="AB77"/>
  <c r="AB28" s="1"/>
  <c r="AA77"/>
  <c r="Z77"/>
  <c r="Z28" s="1"/>
  <c r="AF72"/>
  <c r="AE72"/>
  <c r="AE26" s="1"/>
  <c r="AD72"/>
  <c r="AC72"/>
  <c r="AB72"/>
  <c r="AB26" s="1"/>
  <c r="AA72"/>
  <c r="AA26" s="1"/>
  <c r="Z72"/>
  <c r="AA33"/>
  <c r="AA31" s="1"/>
  <c r="AA30" s="1"/>
  <c r="AA32"/>
  <c r="AF31"/>
  <c r="AF30" s="1"/>
  <c r="AE31"/>
  <c r="AE30" s="1"/>
  <c r="AE29" s="1"/>
  <c r="AD31"/>
  <c r="AD30" s="1"/>
  <c r="AC31"/>
  <c r="AB31"/>
  <c r="AB30" s="1"/>
  <c r="Z31"/>
  <c r="Z30" s="1"/>
  <c r="AC30"/>
  <c r="AC23" s="1"/>
  <c r="AC28"/>
  <c r="AA28"/>
  <c r="AF27"/>
  <c r="AE27"/>
  <c r="AD27"/>
  <c r="AC27"/>
  <c r="AB27"/>
  <c r="AA27"/>
  <c r="Z27"/>
  <c r="AF26"/>
  <c r="AD26"/>
  <c r="AC26"/>
  <c r="Z26"/>
  <c r="AF25"/>
  <c r="AE25"/>
  <c r="AD25"/>
  <c r="AC25"/>
  <c r="AB25"/>
  <c r="AA25"/>
  <c r="Z25"/>
  <c r="AF24"/>
  <c r="AE24"/>
  <c r="AD24"/>
  <c r="AC24"/>
  <c r="AB24"/>
  <c r="AA24"/>
  <c r="Z24"/>
  <c r="Y78"/>
  <c r="AM78" s="1"/>
  <c r="X78"/>
  <c r="X77" s="1"/>
  <c r="X28" s="1"/>
  <c r="T78"/>
  <c r="W77"/>
  <c r="W28" s="1"/>
  <c r="V77"/>
  <c r="V28" s="1"/>
  <c r="U77"/>
  <c r="U28" s="1"/>
  <c r="T77"/>
  <c r="S77"/>
  <c r="S28" s="1"/>
  <c r="Y72"/>
  <c r="Y26" s="1"/>
  <c r="X72"/>
  <c r="W72"/>
  <c r="V72"/>
  <c r="V26" s="1"/>
  <c r="U72"/>
  <c r="U26" s="1"/>
  <c r="T72"/>
  <c r="S72"/>
  <c r="T33"/>
  <c r="T31" s="1"/>
  <c r="T30" s="1"/>
  <c r="T32"/>
  <c r="Y31"/>
  <c r="Y30" s="1"/>
  <c r="X31"/>
  <c r="W31"/>
  <c r="W30" s="1"/>
  <c r="V31"/>
  <c r="U31"/>
  <c r="U30" s="1"/>
  <c r="S31"/>
  <c r="S30" s="1"/>
  <c r="X30"/>
  <c r="X29" s="1"/>
  <c r="V30"/>
  <c r="V23" s="1"/>
  <c r="T28"/>
  <c r="Y27"/>
  <c r="X27"/>
  <c r="W27"/>
  <c r="V27"/>
  <c r="U27"/>
  <c r="T27"/>
  <c r="S27"/>
  <c r="X26"/>
  <c r="W26"/>
  <c r="T26"/>
  <c r="S26"/>
  <c r="Y25"/>
  <c r="X25"/>
  <c r="W25"/>
  <c r="V25"/>
  <c r="U25"/>
  <c r="T25"/>
  <c r="S25"/>
  <c r="Y24"/>
  <c r="X24"/>
  <c r="W24"/>
  <c r="V24"/>
  <c r="U24"/>
  <c r="T24"/>
  <c r="S24"/>
  <c r="M78"/>
  <c r="R77"/>
  <c r="R28" s="1"/>
  <c r="Q77"/>
  <c r="P77"/>
  <c r="P28" s="1"/>
  <c r="O77"/>
  <c r="O28" s="1"/>
  <c r="N77"/>
  <c r="N28" s="1"/>
  <c r="M77"/>
  <c r="L77"/>
  <c r="L28" s="1"/>
  <c r="R72"/>
  <c r="R26" s="1"/>
  <c r="Q72"/>
  <c r="P72"/>
  <c r="O72"/>
  <c r="N72"/>
  <c r="N26" s="1"/>
  <c r="M72"/>
  <c r="L72"/>
  <c r="M33"/>
  <c r="M31" s="1"/>
  <c r="M30" s="1"/>
  <c r="M32"/>
  <c r="R31"/>
  <c r="R30" s="1"/>
  <c r="Q31"/>
  <c r="Q30" s="1"/>
  <c r="Q23" s="1"/>
  <c r="P31"/>
  <c r="P30" s="1"/>
  <c r="O31"/>
  <c r="N31"/>
  <c r="N30" s="1"/>
  <c r="L31"/>
  <c r="L30" s="1"/>
  <c r="O30"/>
  <c r="O29" s="1"/>
  <c r="Q28"/>
  <c r="M28"/>
  <c r="R27"/>
  <c r="Q27"/>
  <c r="P27"/>
  <c r="O27"/>
  <c r="N27"/>
  <c r="M27"/>
  <c r="L27"/>
  <c r="Q26"/>
  <c r="P26"/>
  <c r="O26"/>
  <c r="M26"/>
  <c r="L26"/>
  <c r="R25"/>
  <c r="Q25"/>
  <c r="P25"/>
  <c r="O25"/>
  <c r="N25"/>
  <c r="M25"/>
  <c r="L25"/>
  <c r="R24"/>
  <c r="Q24"/>
  <c r="P24"/>
  <c r="O24"/>
  <c r="N24"/>
  <c r="M24"/>
  <c r="L24"/>
  <c r="J78"/>
  <c r="AL78" s="1"/>
  <c r="F78"/>
  <c r="K77"/>
  <c r="I77"/>
  <c r="AK77" s="1"/>
  <c r="H77"/>
  <c r="AJ77" s="1"/>
  <c r="G77"/>
  <c r="AI77" s="1"/>
  <c r="F77"/>
  <c r="AH77" s="1"/>
  <c r="E77"/>
  <c r="AG77" s="1"/>
  <c r="K72"/>
  <c r="AM72" s="1"/>
  <c r="J72"/>
  <c r="AL72" s="1"/>
  <c r="I72"/>
  <c r="AK72" s="1"/>
  <c r="H72"/>
  <c r="AJ72" s="1"/>
  <c r="G72"/>
  <c r="AI72" s="1"/>
  <c r="F72"/>
  <c r="AH72" s="1"/>
  <c r="E72"/>
  <c r="AG72" s="1"/>
  <c r="F33"/>
  <c r="F32"/>
  <c r="K31"/>
  <c r="AM31" s="1"/>
  <c r="J31"/>
  <c r="I31"/>
  <c r="AK31" s="1"/>
  <c r="H31"/>
  <c r="AJ31" s="1"/>
  <c r="G31"/>
  <c r="AI31" s="1"/>
  <c r="F31"/>
  <c r="E31"/>
  <c r="AG31" s="1"/>
  <c r="K30"/>
  <c r="G30"/>
  <c r="AI30" s="1"/>
  <c r="K28"/>
  <c r="H28"/>
  <c r="G28"/>
  <c r="AI28" s="1"/>
  <c r="F28"/>
  <c r="AH28" s="1"/>
  <c r="K27"/>
  <c r="AM27" s="1"/>
  <c r="J27"/>
  <c r="AL27" s="1"/>
  <c r="I27"/>
  <c r="AK27" s="1"/>
  <c r="H27"/>
  <c r="AJ27" s="1"/>
  <c r="G27"/>
  <c r="AI27" s="1"/>
  <c r="F27"/>
  <c r="AH27" s="1"/>
  <c r="E27"/>
  <c r="AG27" s="1"/>
  <c r="K26"/>
  <c r="J26"/>
  <c r="I26"/>
  <c r="AK26" s="1"/>
  <c r="H26"/>
  <c r="G26"/>
  <c r="F26"/>
  <c r="E26"/>
  <c r="AG26" s="1"/>
  <c r="K25"/>
  <c r="AM25" s="1"/>
  <c r="J25"/>
  <c r="AL25" s="1"/>
  <c r="I25"/>
  <c r="AK25" s="1"/>
  <c r="H25"/>
  <c r="AJ25" s="1"/>
  <c r="G25"/>
  <c r="AI25" s="1"/>
  <c r="F25"/>
  <c r="AH25" s="1"/>
  <c r="E25"/>
  <c r="AG25" s="1"/>
  <c r="K24"/>
  <c r="AM24" s="1"/>
  <c r="J24"/>
  <c r="AL24" s="1"/>
  <c r="I24"/>
  <c r="AK24" s="1"/>
  <c r="H24"/>
  <c r="AJ24" s="1"/>
  <c r="G24"/>
  <c r="AI24" s="1"/>
  <c r="F24"/>
  <c r="AH24" s="1"/>
  <c r="E24"/>
  <c r="AG24" s="1"/>
  <c r="K23"/>
  <c r="G23"/>
  <c r="D21" i="24"/>
  <c r="E21"/>
  <c r="F21"/>
  <c r="G21"/>
  <c r="H21"/>
  <c r="J21"/>
  <c r="K21"/>
  <c r="L21"/>
  <c r="M21"/>
  <c r="N21"/>
  <c r="O21"/>
  <c r="P21"/>
  <c r="Q21"/>
  <c r="R21"/>
  <c r="S21"/>
  <c r="T21"/>
  <c r="U21"/>
  <c r="V21"/>
  <c r="D24"/>
  <c r="E24"/>
  <c r="F24"/>
  <c r="G24"/>
  <c r="H24"/>
  <c r="J24"/>
  <c r="K24"/>
  <c r="L24"/>
  <c r="M24"/>
  <c r="N24"/>
  <c r="O24"/>
  <c r="P24"/>
  <c r="Q24"/>
  <c r="R24"/>
  <c r="S24"/>
  <c r="T24"/>
  <c r="U24"/>
  <c r="V24"/>
  <c r="F27"/>
  <c r="F20" s="1"/>
  <c r="G27"/>
  <c r="G20" s="1"/>
  <c r="K27"/>
  <c r="K20" s="1"/>
  <c r="L27"/>
  <c r="L20" s="1"/>
  <c r="O27"/>
  <c r="O20" s="1"/>
  <c r="P27"/>
  <c r="P20" s="1"/>
  <c r="S27"/>
  <c r="S20" s="1"/>
  <c r="T27"/>
  <c r="T20" s="1"/>
  <c r="D28"/>
  <c r="D27" s="1"/>
  <c r="D20" s="1"/>
  <c r="E28"/>
  <c r="E27" s="1"/>
  <c r="E20" s="1"/>
  <c r="F28"/>
  <c r="G28"/>
  <c r="H28"/>
  <c r="H27" s="1"/>
  <c r="H20" s="1"/>
  <c r="J28"/>
  <c r="J27" s="1"/>
  <c r="J20" s="1"/>
  <c r="K28"/>
  <c r="L28"/>
  <c r="M28"/>
  <c r="M27" s="1"/>
  <c r="M20" s="1"/>
  <c r="M19" s="1"/>
  <c r="M26" s="1"/>
  <c r="N28"/>
  <c r="N27" s="1"/>
  <c r="N20" s="1"/>
  <c r="N19" s="1"/>
  <c r="N26" s="1"/>
  <c r="O28"/>
  <c r="P28"/>
  <c r="Q28"/>
  <c r="Q27" s="1"/>
  <c r="Q20" s="1"/>
  <c r="R28"/>
  <c r="R27" s="1"/>
  <c r="R20" s="1"/>
  <c r="S28"/>
  <c r="T28"/>
  <c r="U28"/>
  <c r="U27" s="1"/>
  <c r="U20" s="1"/>
  <c r="V28"/>
  <c r="V27" s="1"/>
  <c r="V20" s="1"/>
  <c r="D32"/>
  <c r="E32"/>
  <c r="F32"/>
  <c r="G32"/>
  <c r="H32"/>
  <c r="J32"/>
  <c r="K32"/>
  <c r="L32"/>
  <c r="M32"/>
  <c r="N32"/>
  <c r="O32"/>
  <c r="P32"/>
  <c r="Q32"/>
  <c r="R32"/>
  <c r="S32"/>
  <c r="T32"/>
  <c r="U32"/>
  <c r="V32"/>
  <c r="D36"/>
  <c r="E36"/>
  <c r="F36"/>
  <c r="F35" s="1"/>
  <c r="G36"/>
  <c r="G35" s="1"/>
  <c r="H36"/>
  <c r="J36"/>
  <c r="K36"/>
  <c r="K35" s="1"/>
  <c r="L36"/>
  <c r="L35" s="1"/>
  <c r="M36"/>
  <c r="N36"/>
  <c r="O36"/>
  <c r="O35" s="1"/>
  <c r="P36"/>
  <c r="P35" s="1"/>
  <c r="Q36"/>
  <c r="R36"/>
  <c r="S36"/>
  <c r="S35" s="1"/>
  <c r="T36"/>
  <c r="T35" s="1"/>
  <c r="U36"/>
  <c r="V36"/>
  <c r="D40"/>
  <c r="D35" s="1"/>
  <c r="E40"/>
  <c r="E35" s="1"/>
  <c r="F40"/>
  <c r="G40"/>
  <c r="H40"/>
  <c r="H35" s="1"/>
  <c r="J40"/>
  <c r="J35" s="1"/>
  <c r="K40"/>
  <c r="L40"/>
  <c r="M40"/>
  <c r="M35" s="1"/>
  <c r="N40"/>
  <c r="N35" s="1"/>
  <c r="O40"/>
  <c r="P40"/>
  <c r="Q40"/>
  <c r="Q35" s="1"/>
  <c r="R40"/>
  <c r="R35" s="1"/>
  <c r="S40"/>
  <c r="T40"/>
  <c r="U40"/>
  <c r="U35" s="1"/>
  <c r="V40"/>
  <c r="V35" s="1"/>
  <c r="D44"/>
  <c r="E44"/>
  <c r="F44"/>
  <c r="G44"/>
  <c r="H44"/>
  <c r="J44"/>
  <c r="K44"/>
  <c r="L44"/>
  <c r="M44"/>
  <c r="N44"/>
  <c r="O44"/>
  <c r="P44"/>
  <c r="Q44"/>
  <c r="R44"/>
  <c r="S44"/>
  <c r="T44"/>
  <c r="U44"/>
  <c r="V44"/>
  <c r="D62"/>
  <c r="E62"/>
  <c r="F62"/>
  <c r="G62"/>
  <c r="H62"/>
  <c r="J62"/>
  <c r="K62"/>
  <c r="L62"/>
  <c r="M62"/>
  <c r="N62"/>
  <c r="O62"/>
  <c r="P62"/>
  <c r="Q62"/>
  <c r="R62"/>
  <c r="S62"/>
  <c r="T62"/>
  <c r="U62"/>
  <c r="V62"/>
  <c r="D65"/>
  <c r="D22" s="1"/>
  <c r="E65"/>
  <c r="E22" s="1"/>
  <c r="F65"/>
  <c r="F22" s="1"/>
  <c r="G65"/>
  <c r="G22" s="1"/>
  <c r="H65"/>
  <c r="H22" s="1"/>
  <c r="J65"/>
  <c r="J22" s="1"/>
  <c r="K65"/>
  <c r="K22" s="1"/>
  <c r="L65"/>
  <c r="L22" s="1"/>
  <c r="M65"/>
  <c r="M22" s="1"/>
  <c r="N65"/>
  <c r="N22" s="1"/>
  <c r="O65"/>
  <c r="O22" s="1"/>
  <c r="P65"/>
  <c r="P22" s="1"/>
  <c r="Q65"/>
  <c r="Q22" s="1"/>
  <c r="R65"/>
  <c r="R22" s="1"/>
  <c r="S65"/>
  <c r="S22" s="1"/>
  <c r="T65"/>
  <c r="T22" s="1"/>
  <c r="U65"/>
  <c r="U22" s="1"/>
  <c r="V65"/>
  <c r="V22" s="1"/>
  <c r="D68"/>
  <c r="D23" s="1"/>
  <c r="E68"/>
  <c r="E23" s="1"/>
  <c r="F68"/>
  <c r="F23" s="1"/>
  <c r="G68"/>
  <c r="G23" s="1"/>
  <c r="H68"/>
  <c r="H23" s="1"/>
  <c r="J68"/>
  <c r="J23" s="1"/>
  <c r="K68"/>
  <c r="K23" s="1"/>
  <c r="L68"/>
  <c r="L23" s="1"/>
  <c r="M68"/>
  <c r="M23" s="1"/>
  <c r="N68"/>
  <c r="N23" s="1"/>
  <c r="O68"/>
  <c r="O23" s="1"/>
  <c r="P68"/>
  <c r="P23" s="1"/>
  <c r="Q68"/>
  <c r="Q23" s="1"/>
  <c r="R68"/>
  <c r="R23" s="1"/>
  <c r="S68"/>
  <c r="S23" s="1"/>
  <c r="T68"/>
  <c r="T23" s="1"/>
  <c r="U68"/>
  <c r="U23" s="1"/>
  <c r="V68"/>
  <c r="V23" s="1"/>
  <c r="D73"/>
  <c r="D25" s="1"/>
  <c r="E73"/>
  <c r="E25" s="1"/>
  <c r="F73"/>
  <c r="F25" s="1"/>
  <c r="G73"/>
  <c r="G25" s="1"/>
  <c r="H73"/>
  <c r="H25" s="1"/>
  <c r="J73"/>
  <c r="J25" s="1"/>
  <c r="K73"/>
  <c r="K25" s="1"/>
  <c r="L73"/>
  <c r="L25" s="1"/>
  <c r="M73"/>
  <c r="M25" s="1"/>
  <c r="N73"/>
  <c r="N25" s="1"/>
  <c r="O73"/>
  <c r="O25" s="1"/>
  <c r="P73"/>
  <c r="P25" s="1"/>
  <c r="Q73"/>
  <c r="Q25" s="1"/>
  <c r="R73"/>
  <c r="R25" s="1"/>
  <c r="S73"/>
  <c r="S25" s="1"/>
  <c r="T73"/>
  <c r="T25" s="1"/>
  <c r="U73"/>
  <c r="U25" s="1"/>
  <c r="V73"/>
  <c r="V25" s="1"/>
  <c r="AH26" i="17" l="1"/>
  <c r="AL26"/>
  <c r="AJ26"/>
  <c r="AI26"/>
  <c r="AM26"/>
  <c r="E28"/>
  <c r="AG28" s="1"/>
  <c r="I28"/>
  <c r="AK28" s="1"/>
  <c r="AJ28"/>
  <c r="E30"/>
  <c r="AG30" s="1"/>
  <c r="J77"/>
  <c r="Y77"/>
  <c r="Y28" s="1"/>
  <c r="AM28" s="1"/>
  <c r="G22"/>
  <c r="E29"/>
  <c r="K29"/>
  <c r="AM30"/>
  <c r="V22"/>
  <c r="AC22"/>
  <c r="K22"/>
  <c r="I30"/>
  <c r="F30"/>
  <c r="AH30" s="1"/>
  <c r="AH31"/>
  <c r="J30"/>
  <c r="AL30" s="1"/>
  <c r="AL31"/>
  <c r="J28"/>
  <c r="AL28" s="1"/>
  <c r="AL77"/>
  <c r="G29"/>
  <c r="H30"/>
  <c r="Q22"/>
  <c r="AB29"/>
  <c r="AB23"/>
  <c r="AB22" s="1"/>
  <c r="AD23"/>
  <c r="AD22" s="1"/>
  <c r="AD29"/>
  <c r="AA29"/>
  <c r="AA23"/>
  <c r="AA22" s="1"/>
  <c r="AF29"/>
  <c r="AF23"/>
  <c r="AF22" s="1"/>
  <c r="Z23"/>
  <c r="Z22" s="1"/>
  <c r="Z29"/>
  <c r="AE23"/>
  <c r="AE22" s="1"/>
  <c r="AC29"/>
  <c r="Y23"/>
  <c r="Y22" s="1"/>
  <c r="W23"/>
  <c r="W22" s="1"/>
  <c r="W29"/>
  <c r="T29"/>
  <c r="T23"/>
  <c r="T22" s="1"/>
  <c r="U29"/>
  <c r="U23"/>
  <c r="U22" s="1"/>
  <c r="S23"/>
  <c r="S22" s="1"/>
  <c r="S29"/>
  <c r="X23"/>
  <c r="X22" s="1"/>
  <c r="V29"/>
  <c r="L29"/>
  <c r="L23"/>
  <c r="L22" s="1"/>
  <c r="M23"/>
  <c r="M22" s="1"/>
  <c r="M29"/>
  <c r="P29"/>
  <c r="P23"/>
  <c r="P22" s="1"/>
  <c r="N23"/>
  <c r="N22" s="1"/>
  <c r="N29"/>
  <c r="R23"/>
  <c r="R22" s="1"/>
  <c r="R29"/>
  <c r="O23"/>
  <c r="O22" s="1"/>
  <c r="Q29"/>
  <c r="F29"/>
  <c r="AH29" s="1"/>
  <c r="J29"/>
  <c r="AL29" s="1"/>
  <c r="T19" i="24"/>
  <c r="T26" s="1"/>
  <c r="L19"/>
  <c r="L26" s="1"/>
  <c r="U19"/>
  <c r="U26" s="1"/>
  <c r="Q19"/>
  <c r="Q26" s="1"/>
  <c r="H19"/>
  <c r="H26" s="1"/>
  <c r="D19"/>
  <c r="D26" s="1"/>
  <c r="O19"/>
  <c r="O26" s="1"/>
  <c r="F19"/>
  <c r="F26" s="1"/>
  <c r="V19"/>
  <c r="V26" s="1"/>
  <c r="R19"/>
  <c r="R26" s="1"/>
  <c r="J19"/>
  <c r="J26" s="1"/>
  <c r="E19"/>
  <c r="E26" s="1"/>
  <c r="P19"/>
  <c r="P26" s="1"/>
  <c r="G19"/>
  <c r="G26" s="1"/>
  <c r="S19"/>
  <c r="S26" s="1"/>
  <c r="K19"/>
  <c r="K26" s="1"/>
  <c r="D21" i="23"/>
  <c r="E21"/>
  <c r="F21"/>
  <c r="G21"/>
  <c r="H21"/>
  <c r="J21"/>
  <c r="K21"/>
  <c r="L21"/>
  <c r="M21"/>
  <c r="N21"/>
  <c r="O21"/>
  <c r="P21"/>
  <c r="Q21"/>
  <c r="R21"/>
  <c r="S21"/>
  <c r="T21"/>
  <c r="U21"/>
  <c r="V21"/>
  <c r="D24"/>
  <c r="E24"/>
  <c r="F24"/>
  <c r="G24"/>
  <c r="H24"/>
  <c r="J24"/>
  <c r="K24"/>
  <c r="L24"/>
  <c r="M24"/>
  <c r="N24"/>
  <c r="O24"/>
  <c r="P24"/>
  <c r="Q24"/>
  <c r="R24"/>
  <c r="S24"/>
  <c r="T24"/>
  <c r="U24"/>
  <c r="V24"/>
  <c r="D28"/>
  <c r="D27" s="1"/>
  <c r="D20" s="1"/>
  <c r="E28"/>
  <c r="E27" s="1"/>
  <c r="E20" s="1"/>
  <c r="F28"/>
  <c r="F27" s="1"/>
  <c r="F20" s="1"/>
  <c r="G28"/>
  <c r="G27" s="1"/>
  <c r="G20" s="1"/>
  <c r="H28"/>
  <c r="H27" s="1"/>
  <c r="H20" s="1"/>
  <c r="J28"/>
  <c r="J27" s="1"/>
  <c r="J20" s="1"/>
  <c r="K28"/>
  <c r="K27" s="1"/>
  <c r="K20" s="1"/>
  <c r="L28"/>
  <c r="L27" s="1"/>
  <c r="L20" s="1"/>
  <c r="M28"/>
  <c r="M27" s="1"/>
  <c r="M20" s="1"/>
  <c r="M19" s="1"/>
  <c r="M26" s="1"/>
  <c r="N28"/>
  <c r="N27" s="1"/>
  <c r="N20" s="1"/>
  <c r="N19" s="1"/>
  <c r="N26" s="1"/>
  <c r="O28"/>
  <c r="O27" s="1"/>
  <c r="O20" s="1"/>
  <c r="P28"/>
  <c r="P27" s="1"/>
  <c r="P20" s="1"/>
  <c r="Q28"/>
  <c r="Q27" s="1"/>
  <c r="Q20" s="1"/>
  <c r="R28"/>
  <c r="R27" s="1"/>
  <c r="R20" s="1"/>
  <c r="S28"/>
  <c r="S27" s="1"/>
  <c r="S20" s="1"/>
  <c r="T28"/>
  <c r="T27" s="1"/>
  <c r="T20" s="1"/>
  <c r="U28"/>
  <c r="U27" s="1"/>
  <c r="U20" s="1"/>
  <c r="V28"/>
  <c r="V27" s="1"/>
  <c r="V20" s="1"/>
  <c r="D32"/>
  <c r="E32"/>
  <c r="F32"/>
  <c r="G32"/>
  <c r="H32"/>
  <c r="J32"/>
  <c r="K32"/>
  <c r="L32"/>
  <c r="M32"/>
  <c r="N32"/>
  <c r="O32"/>
  <c r="P32"/>
  <c r="Q32"/>
  <c r="R32"/>
  <c r="S32"/>
  <c r="T32"/>
  <c r="U32"/>
  <c r="V32"/>
  <c r="D36"/>
  <c r="D35" s="1"/>
  <c r="E36"/>
  <c r="E35" s="1"/>
  <c r="F36"/>
  <c r="F35" s="1"/>
  <c r="G36"/>
  <c r="G35" s="1"/>
  <c r="H36"/>
  <c r="H35" s="1"/>
  <c r="J36"/>
  <c r="J35" s="1"/>
  <c r="K36"/>
  <c r="K35" s="1"/>
  <c r="L36"/>
  <c r="L35" s="1"/>
  <c r="M36"/>
  <c r="M35" s="1"/>
  <c r="N36"/>
  <c r="N35" s="1"/>
  <c r="O36"/>
  <c r="O35" s="1"/>
  <c r="P36"/>
  <c r="P35" s="1"/>
  <c r="Q36"/>
  <c r="Q35" s="1"/>
  <c r="R36"/>
  <c r="R35" s="1"/>
  <c r="S36"/>
  <c r="S35" s="1"/>
  <c r="T36"/>
  <c r="T35" s="1"/>
  <c r="U36"/>
  <c r="U35" s="1"/>
  <c r="V36"/>
  <c r="V35" s="1"/>
  <c r="D40"/>
  <c r="E40"/>
  <c r="F40"/>
  <c r="G40"/>
  <c r="H40"/>
  <c r="J40"/>
  <c r="K40"/>
  <c r="L40"/>
  <c r="M40"/>
  <c r="N40"/>
  <c r="O40"/>
  <c r="P40"/>
  <c r="Q40"/>
  <c r="R40"/>
  <c r="S40"/>
  <c r="T40"/>
  <c r="U40"/>
  <c r="V40"/>
  <c r="D44"/>
  <c r="E44"/>
  <c r="F44"/>
  <c r="G44"/>
  <c r="H44"/>
  <c r="J44"/>
  <c r="K44"/>
  <c r="L44"/>
  <c r="M44"/>
  <c r="N44"/>
  <c r="O44"/>
  <c r="P44"/>
  <c r="Q44"/>
  <c r="R44"/>
  <c r="S44"/>
  <c r="T44"/>
  <c r="U44"/>
  <c r="V44"/>
  <c r="D62"/>
  <c r="E62"/>
  <c r="F62"/>
  <c r="G62"/>
  <c r="H62"/>
  <c r="J62"/>
  <c r="K62"/>
  <c r="L62"/>
  <c r="M62"/>
  <c r="N62"/>
  <c r="O62"/>
  <c r="P62"/>
  <c r="Q62"/>
  <c r="R62"/>
  <c r="S62"/>
  <c r="T62"/>
  <c r="U62"/>
  <c r="V62"/>
  <c r="D65"/>
  <c r="D22" s="1"/>
  <c r="E65"/>
  <c r="E22" s="1"/>
  <c r="F65"/>
  <c r="F22" s="1"/>
  <c r="G65"/>
  <c r="G22" s="1"/>
  <c r="H65"/>
  <c r="H22" s="1"/>
  <c r="J65"/>
  <c r="J22" s="1"/>
  <c r="K65"/>
  <c r="K22" s="1"/>
  <c r="L65"/>
  <c r="L22" s="1"/>
  <c r="M65"/>
  <c r="M22" s="1"/>
  <c r="N65"/>
  <c r="N22" s="1"/>
  <c r="O65"/>
  <c r="O22" s="1"/>
  <c r="P65"/>
  <c r="P22" s="1"/>
  <c r="Q65"/>
  <c r="Q22" s="1"/>
  <c r="R65"/>
  <c r="R22" s="1"/>
  <c r="S65"/>
  <c r="S22" s="1"/>
  <c r="T65"/>
  <c r="T22" s="1"/>
  <c r="U65"/>
  <c r="U22" s="1"/>
  <c r="V65"/>
  <c r="V22" s="1"/>
  <c r="D68"/>
  <c r="D23" s="1"/>
  <c r="E68"/>
  <c r="E23" s="1"/>
  <c r="F68"/>
  <c r="F23" s="1"/>
  <c r="G68"/>
  <c r="G23" s="1"/>
  <c r="H68"/>
  <c r="H23" s="1"/>
  <c r="J68"/>
  <c r="J23" s="1"/>
  <c r="K68"/>
  <c r="K23" s="1"/>
  <c r="L68"/>
  <c r="L23" s="1"/>
  <c r="M68"/>
  <c r="M23" s="1"/>
  <c r="N68"/>
  <c r="N23" s="1"/>
  <c r="O68"/>
  <c r="O23" s="1"/>
  <c r="P68"/>
  <c r="P23" s="1"/>
  <c r="Q68"/>
  <c r="Q23" s="1"/>
  <c r="R68"/>
  <c r="R23" s="1"/>
  <c r="S68"/>
  <c r="S23" s="1"/>
  <c r="T68"/>
  <c r="T23" s="1"/>
  <c r="U68"/>
  <c r="U23" s="1"/>
  <c r="V68"/>
  <c r="V23" s="1"/>
  <c r="D73"/>
  <c r="D25" s="1"/>
  <c r="E73"/>
  <c r="E25" s="1"/>
  <c r="F73"/>
  <c r="F25" s="1"/>
  <c r="G73"/>
  <c r="G25" s="1"/>
  <c r="H73"/>
  <c r="H25" s="1"/>
  <c r="J73"/>
  <c r="J25" s="1"/>
  <c r="K73"/>
  <c r="K25" s="1"/>
  <c r="L73"/>
  <c r="L25" s="1"/>
  <c r="M73"/>
  <c r="M25" s="1"/>
  <c r="N73"/>
  <c r="N25" s="1"/>
  <c r="O73"/>
  <c r="O25" s="1"/>
  <c r="P73"/>
  <c r="P25" s="1"/>
  <c r="Q73"/>
  <c r="Q25" s="1"/>
  <c r="R73"/>
  <c r="R25" s="1"/>
  <c r="S73"/>
  <c r="S25" s="1"/>
  <c r="T73"/>
  <c r="T25" s="1"/>
  <c r="U73"/>
  <c r="U25" s="1"/>
  <c r="V73"/>
  <c r="V25" s="1"/>
  <c r="J23" i="17" l="1"/>
  <c r="E23"/>
  <c r="E22" s="1"/>
  <c r="AG22" s="1"/>
  <c r="F23"/>
  <c r="Y29"/>
  <c r="AM29" s="1"/>
  <c r="AM77"/>
  <c r="AM23"/>
  <c r="AI22"/>
  <c r="AG23"/>
  <c r="F22"/>
  <c r="AH22" s="1"/>
  <c r="AH23"/>
  <c r="AI29"/>
  <c r="AM22"/>
  <c r="AI23"/>
  <c r="AJ30"/>
  <c r="H29"/>
  <c r="AJ29" s="1"/>
  <c r="H23"/>
  <c r="I29"/>
  <c r="AK29" s="1"/>
  <c r="AK30"/>
  <c r="I23"/>
  <c r="AG29"/>
  <c r="J22"/>
  <c r="AL22" s="1"/>
  <c r="AL23"/>
  <c r="O19" i="23"/>
  <c r="O26" s="1"/>
  <c r="F19"/>
  <c r="F26" s="1"/>
  <c r="P19"/>
  <c r="P26" s="1"/>
  <c r="G19"/>
  <c r="G26" s="1"/>
  <c r="U19"/>
  <c r="U26" s="1"/>
  <c r="Q19"/>
  <c r="Q26" s="1"/>
  <c r="H19"/>
  <c r="H26" s="1"/>
  <c r="D19"/>
  <c r="D26" s="1"/>
  <c r="S19"/>
  <c r="S26" s="1"/>
  <c r="K19"/>
  <c r="K26" s="1"/>
  <c r="T19"/>
  <c r="T26" s="1"/>
  <c r="L19"/>
  <c r="L26" s="1"/>
  <c r="V19"/>
  <c r="V26" s="1"/>
  <c r="R19"/>
  <c r="R26" s="1"/>
  <c r="J19"/>
  <c r="J26" s="1"/>
  <c r="E19"/>
  <c r="E26" s="1"/>
  <c r="D21" i="22"/>
  <c r="E21"/>
  <c r="F21"/>
  <c r="G21"/>
  <c r="H21"/>
  <c r="J21"/>
  <c r="K21"/>
  <c r="L21"/>
  <c r="M21"/>
  <c r="N21"/>
  <c r="O21"/>
  <c r="P21"/>
  <c r="Q21"/>
  <c r="R21"/>
  <c r="S21"/>
  <c r="T21"/>
  <c r="U21"/>
  <c r="V21"/>
  <c r="D24"/>
  <c r="E24"/>
  <c r="F24"/>
  <c r="G24"/>
  <c r="H24"/>
  <c r="J24"/>
  <c r="K24"/>
  <c r="L24"/>
  <c r="M24"/>
  <c r="N24"/>
  <c r="O24"/>
  <c r="P24"/>
  <c r="Q24"/>
  <c r="R24"/>
  <c r="S24"/>
  <c r="T24"/>
  <c r="U24"/>
  <c r="V24"/>
  <c r="D28"/>
  <c r="D27" s="1"/>
  <c r="D20" s="1"/>
  <c r="E28"/>
  <c r="E27" s="1"/>
  <c r="E20" s="1"/>
  <c r="F28"/>
  <c r="F27" s="1"/>
  <c r="F20" s="1"/>
  <c r="G28"/>
  <c r="G27" s="1"/>
  <c r="G20" s="1"/>
  <c r="H28"/>
  <c r="H27" s="1"/>
  <c r="H20" s="1"/>
  <c r="J28"/>
  <c r="J27" s="1"/>
  <c r="J20" s="1"/>
  <c r="K28"/>
  <c r="K27" s="1"/>
  <c r="K20" s="1"/>
  <c r="L28"/>
  <c r="L27" s="1"/>
  <c r="L20" s="1"/>
  <c r="M28"/>
  <c r="M27" s="1"/>
  <c r="M20" s="1"/>
  <c r="M19" s="1"/>
  <c r="M26" s="1"/>
  <c r="N28"/>
  <c r="N27" s="1"/>
  <c r="N20" s="1"/>
  <c r="N19" s="1"/>
  <c r="N26" s="1"/>
  <c r="O28"/>
  <c r="O27" s="1"/>
  <c r="O20" s="1"/>
  <c r="P28"/>
  <c r="P27" s="1"/>
  <c r="P20" s="1"/>
  <c r="Q28"/>
  <c r="Q27" s="1"/>
  <c r="Q20" s="1"/>
  <c r="R28"/>
  <c r="R27" s="1"/>
  <c r="R20" s="1"/>
  <c r="S28"/>
  <c r="S27" s="1"/>
  <c r="S20" s="1"/>
  <c r="T28"/>
  <c r="T27" s="1"/>
  <c r="T20" s="1"/>
  <c r="U28"/>
  <c r="U27" s="1"/>
  <c r="U20" s="1"/>
  <c r="V28"/>
  <c r="V27" s="1"/>
  <c r="V20" s="1"/>
  <c r="D32"/>
  <c r="E32"/>
  <c r="F32"/>
  <c r="G32"/>
  <c r="H32"/>
  <c r="J32"/>
  <c r="K32"/>
  <c r="L32"/>
  <c r="M32"/>
  <c r="N32"/>
  <c r="O32"/>
  <c r="P32"/>
  <c r="Q32"/>
  <c r="R32"/>
  <c r="S32"/>
  <c r="T32"/>
  <c r="U32"/>
  <c r="V32"/>
  <c r="D36"/>
  <c r="D35" s="1"/>
  <c r="E36"/>
  <c r="E35" s="1"/>
  <c r="F36"/>
  <c r="F35" s="1"/>
  <c r="G36"/>
  <c r="G35" s="1"/>
  <c r="H36"/>
  <c r="H35" s="1"/>
  <c r="J36"/>
  <c r="J35" s="1"/>
  <c r="K36"/>
  <c r="K35" s="1"/>
  <c r="L36"/>
  <c r="L35" s="1"/>
  <c r="M36"/>
  <c r="M35" s="1"/>
  <c r="N36"/>
  <c r="N35" s="1"/>
  <c r="O36"/>
  <c r="O35" s="1"/>
  <c r="P36"/>
  <c r="P35" s="1"/>
  <c r="Q36"/>
  <c r="Q35" s="1"/>
  <c r="R36"/>
  <c r="R35" s="1"/>
  <c r="S36"/>
  <c r="S35" s="1"/>
  <c r="T36"/>
  <c r="T35" s="1"/>
  <c r="U36"/>
  <c r="U35" s="1"/>
  <c r="V36"/>
  <c r="V35" s="1"/>
  <c r="D40"/>
  <c r="E40"/>
  <c r="F40"/>
  <c r="G40"/>
  <c r="H40"/>
  <c r="J40"/>
  <c r="K40"/>
  <c r="L40"/>
  <c r="M40"/>
  <c r="N40"/>
  <c r="O40"/>
  <c r="P40"/>
  <c r="Q40"/>
  <c r="R40"/>
  <c r="S40"/>
  <c r="T40"/>
  <c r="U40"/>
  <c r="V40"/>
  <c r="D44"/>
  <c r="E44"/>
  <c r="F44"/>
  <c r="G44"/>
  <c r="H44"/>
  <c r="J44"/>
  <c r="K44"/>
  <c r="L44"/>
  <c r="M44"/>
  <c r="N44"/>
  <c r="O44"/>
  <c r="P44"/>
  <c r="Q44"/>
  <c r="R44"/>
  <c r="S44"/>
  <c r="T44"/>
  <c r="U44"/>
  <c r="V44"/>
  <c r="D62"/>
  <c r="E62"/>
  <c r="F62"/>
  <c r="G62"/>
  <c r="H62"/>
  <c r="J62"/>
  <c r="K62"/>
  <c r="L62"/>
  <c r="M62"/>
  <c r="N62"/>
  <c r="O62"/>
  <c r="P62"/>
  <c r="Q62"/>
  <c r="R62"/>
  <c r="S62"/>
  <c r="T62"/>
  <c r="U62"/>
  <c r="V62"/>
  <c r="D65"/>
  <c r="D22" s="1"/>
  <c r="E65"/>
  <c r="E22" s="1"/>
  <c r="F65"/>
  <c r="F22" s="1"/>
  <c r="G65"/>
  <c r="G22" s="1"/>
  <c r="H65"/>
  <c r="H22" s="1"/>
  <c r="J65"/>
  <c r="J22" s="1"/>
  <c r="K65"/>
  <c r="K22" s="1"/>
  <c r="L65"/>
  <c r="L22" s="1"/>
  <c r="M65"/>
  <c r="M22" s="1"/>
  <c r="N65"/>
  <c r="N22" s="1"/>
  <c r="O65"/>
  <c r="O22" s="1"/>
  <c r="P65"/>
  <c r="P22" s="1"/>
  <c r="Q65"/>
  <c r="Q22" s="1"/>
  <c r="R65"/>
  <c r="R22" s="1"/>
  <c r="S65"/>
  <c r="S22" s="1"/>
  <c r="T65"/>
  <c r="T22" s="1"/>
  <c r="U65"/>
  <c r="U22" s="1"/>
  <c r="V65"/>
  <c r="V22" s="1"/>
  <c r="F68"/>
  <c r="F23" s="1"/>
  <c r="G68"/>
  <c r="G23" s="1"/>
  <c r="H68"/>
  <c r="H23" s="1"/>
  <c r="J68"/>
  <c r="J23" s="1"/>
  <c r="K68"/>
  <c r="K23" s="1"/>
  <c r="L68"/>
  <c r="L23" s="1"/>
  <c r="M68"/>
  <c r="M23" s="1"/>
  <c r="N68"/>
  <c r="N23" s="1"/>
  <c r="O68"/>
  <c r="O23" s="1"/>
  <c r="P68"/>
  <c r="P23" s="1"/>
  <c r="Q68"/>
  <c r="Q23" s="1"/>
  <c r="R68"/>
  <c r="R23" s="1"/>
  <c r="S68"/>
  <c r="S23" s="1"/>
  <c r="T68"/>
  <c r="T23" s="1"/>
  <c r="U68"/>
  <c r="U23" s="1"/>
  <c r="V68"/>
  <c r="V23" s="1"/>
  <c r="D73"/>
  <c r="D70" s="1"/>
  <c r="D69" s="1"/>
  <c r="D68" s="1"/>
  <c r="D23" s="1"/>
  <c r="E73"/>
  <c r="E25" s="1"/>
  <c r="F73"/>
  <c r="F25" s="1"/>
  <c r="G73"/>
  <c r="G25" s="1"/>
  <c r="H73"/>
  <c r="H25" s="1"/>
  <c r="J73"/>
  <c r="J25" s="1"/>
  <c r="K73"/>
  <c r="K25" s="1"/>
  <c r="L73"/>
  <c r="L25" s="1"/>
  <c r="M73"/>
  <c r="M25" s="1"/>
  <c r="N73"/>
  <c r="N25" s="1"/>
  <c r="O73"/>
  <c r="O25" s="1"/>
  <c r="P73"/>
  <c r="P25" s="1"/>
  <c r="Q73"/>
  <c r="Q25" s="1"/>
  <c r="R73"/>
  <c r="R25" s="1"/>
  <c r="S73"/>
  <c r="S25" s="1"/>
  <c r="T73"/>
  <c r="T25" s="1"/>
  <c r="U73"/>
  <c r="U25" s="1"/>
  <c r="V73"/>
  <c r="V25" s="1"/>
  <c r="AJ23" i="17" l="1"/>
  <c r="H22"/>
  <c r="AJ22" s="1"/>
  <c r="AK23"/>
  <c r="I22"/>
  <c r="AK22" s="1"/>
  <c r="S19" i="22"/>
  <c r="S26" s="1"/>
  <c r="K19"/>
  <c r="K26" s="1"/>
  <c r="P19"/>
  <c r="P26" s="1"/>
  <c r="G19"/>
  <c r="G26" s="1"/>
  <c r="U19"/>
  <c r="U26" s="1"/>
  <c r="Q19"/>
  <c r="Q26" s="1"/>
  <c r="H19"/>
  <c r="H26" s="1"/>
  <c r="D19"/>
  <c r="D26" s="1"/>
  <c r="O19"/>
  <c r="O26" s="1"/>
  <c r="F19"/>
  <c r="F26" s="1"/>
  <c r="T19"/>
  <c r="T26" s="1"/>
  <c r="L19"/>
  <c r="L26" s="1"/>
  <c r="V19"/>
  <c r="V26" s="1"/>
  <c r="R19"/>
  <c r="R26" s="1"/>
  <c r="J19"/>
  <c r="J26" s="1"/>
  <c r="E19"/>
  <c r="E26" s="1"/>
  <c r="E70"/>
  <c r="E69" s="1"/>
  <c r="E68" s="1"/>
  <c r="E23" s="1"/>
  <c r="D25"/>
  <c r="V73" i="15"/>
  <c r="U73"/>
  <c r="U25" s="1"/>
  <c r="T73"/>
  <c r="S73"/>
  <c r="S25" s="1"/>
  <c r="R73"/>
  <c r="Q73"/>
  <c r="Q25" s="1"/>
  <c r="P73"/>
  <c r="O73"/>
  <c r="O25" s="1"/>
  <c r="N73"/>
  <c r="M73"/>
  <c r="M25" s="1"/>
  <c r="L73"/>
  <c r="K73"/>
  <c r="K25" s="1"/>
  <c r="J73"/>
  <c r="H73"/>
  <c r="H25" s="1"/>
  <c r="G73"/>
  <c r="F73"/>
  <c r="F25" s="1"/>
  <c r="E73"/>
  <c r="D73"/>
  <c r="D25" s="1"/>
  <c r="D19" s="1"/>
  <c r="D26" s="1"/>
  <c r="V68"/>
  <c r="U68"/>
  <c r="U23" s="1"/>
  <c r="U19" s="1"/>
  <c r="U26" s="1"/>
  <c r="T68"/>
  <c r="S68"/>
  <c r="S23" s="1"/>
  <c r="R68"/>
  <c r="Q68"/>
  <c r="Q23" s="1"/>
  <c r="Q19" s="1"/>
  <c r="Q26" s="1"/>
  <c r="P68"/>
  <c r="O68"/>
  <c r="O23" s="1"/>
  <c r="N68"/>
  <c r="M68"/>
  <c r="M23" s="1"/>
  <c r="L68"/>
  <c r="K68"/>
  <c r="K23" s="1"/>
  <c r="J68"/>
  <c r="H68"/>
  <c r="H23" s="1"/>
  <c r="H19" s="1"/>
  <c r="H26" s="1"/>
  <c r="G68"/>
  <c r="F68"/>
  <c r="F23" s="1"/>
  <c r="E68"/>
  <c r="V65"/>
  <c r="U65"/>
  <c r="T65"/>
  <c r="S65"/>
  <c r="R65"/>
  <c r="Q65"/>
  <c r="P65"/>
  <c r="O65"/>
  <c r="N65"/>
  <c r="M65"/>
  <c r="L65"/>
  <c r="K65"/>
  <c r="J65"/>
  <c r="H65"/>
  <c r="G65"/>
  <c r="F65"/>
  <c r="E65"/>
  <c r="D65"/>
  <c r="V62"/>
  <c r="U62"/>
  <c r="T62"/>
  <c r="S62"/>
  <c r="R62"/>
  <c r="Q62"/>
  <c r="P62"/>
  <c r="O62"/>
  <c r="N62"/>
  <c r="M62"/>
  <c r="L62"/>
  <c r="K62"/>
  <c r="J62"/>
  <c r="H62"/>
  <c r="G62"/>
  <c r="F62"/>
  <c r="E62"/>
  <c r="D62"/>
  <c r="V44"/>
  <c r="U44"/>
  <c r="T44"/>
  <c r="S44"/>
  <c r="R44"/>
  <c r="Q44"/>
  <c r="P44"/>
  <c r="O44"/>
  <c r="N44"/>
  <c r="M44"/>
  <c r="L44"/>
  <c r="K44"/>
  <c r="J44"/>
  <c r="H44"/>
  <c r="G44"/>
  <c r="F44"/>
  <c r="E44"/>
  <c r="D44"/>
  <c r="V40"/>
  <c r="U40"/>
  <c r="T40"/>
  <c r="S40"/>
  <c r="R40"/>
  <c r="Q40"/>
  <c r="P40"/>
  <c r="O40"/>
  <c r="N40"/>
  <c r="N35" s="1"/>
  <c r="M40"/>
  <c r="L40"/>
  <c r="K40"/>
  <c r="J40"/>
  <c r="H40"/>
  <c r="G40"/>
  <c r="G35" s="1"/>
  <c r="F40"/>
  <c r="E40"/>
  <c r="D40"/>
  <c r="V36"/>
  <c r="U36"/>
  <c r="T36"/>
  <c r="S36"/>
  <c r="R36"/>
  <c r="Q36"/>
  <c r="P36"/>
  <c r="O36"/>
  <c r="N36"/>
  <c r="M36"/>
  <c r="L36"/>
  <c r="K36"/>
  <c r="J36"/>
  <c r="H36"/>
  <c r="G36"/>
  <c r="F36"/>
  <c r="E36"/>
  <c r="D36"/>
  <c r="V35"/>
  <c r="U35"/>
  <c r="T35"/>
  <c r="S35"/>
  <c r="R35"/>
  <c r="Q35"/>
  <c r="P35"/>
  <c r="O35"/>
  <c r="M35"/>
  <c r="L35"/>
  <c r="K35"/>
  <c r="J35"/>
  <c r="H35"/>
  <c r="F35"/>
  <c r="E35"/>
  <c r="D35"/>
  <c r="V32"/>
  <c r="U32"/>
  <c r="T32"/>
  <c r="S32"/>
  <c r="R32"/>
  <c r="Q32"/>
  <c r="P32"/>
  <c r="O32"/>
  <c r="N32"/>
  <c r="M32"/>
  <c r="L32"/>
  <c r="K32"/>
  <c r="J32"/>
  <c r="H32"/>
  <c r="G32"/>
  <c r="F32"/>
  <c r="E32"/>
  <c r="D32"/>
  <c r="V28"/>
  <c r="U28"/>
  <c r="T28"/>
  <c r="S28"/>
  <c r="R28"/>
  <c r="Q28"/>
  <c r="P28"/>
  <c r="O28"/>
  <c r="N28"/>
  <c r="M28"/>
  <c r="L28"/>
  <c r="K28"/>
  <c r="J28"/>
  <c r="H28"/>
  <c r="G28"/>
  <c r="F28"/>
  <c r="E28"/>
  <c r="D28"/>
  <c r="V27"/>
  <c r="U27"/>
  <c r="T27"/>
  <c r="S27"/>
  <c r="R27"/>
  <c r="Q27"/>
  <c r="P27"/>
  <c r="O27"/>
  <c r="N27"/>
  <c r="M27"/>
  <c r="L27"/>
  <c r="K27"/>
  <c r="J27"/>
  <c r="H27"/>
  <c r="G27"/>
  <c r="F27"/>
  <c r="E27"/>
  <c r="D27"/>
  <c r="V25"/>
  <c r="T25"/>
  <c r="R25"/>
  <c r="P25"/>
  <c r="N25"/>
  <c r="L25"/>
  <c r="J25"/>
  <c r="G25"/>
  <c r="E25"/>
  <c r="V24"/>
  <c r="U24"/>
  <c r="T24"/>
  <c r="S24"/>
  <c r="R24"/>
  <c r="Q24"/>
  <c r="P24"/>
  <c r="O24"/>
  <c r="N24"/>
  <c r="M24"/>
  <c r="L24"/>
  <c r="K24"/>
  <c r="J24"/>
  <c r="H24"/>
  <c r="G24"/>
  <c r="F24"/>
  <c r="E24"/>
  <c r="D24"/>
  <c r="V23"/>
  <c r="T23"/>
  <c r="R23"/>
  <c r="P23"/>
  <c r="N23"/>
  <c r="L23"/>
  <c r="J23"/>
  <c r="G23"/>
  <c r="E23"/>
  <c r="D23"/>
  <c r="V22"/>
  <c r="U22"/>
  <c r="T22"/>
  <c r="S22"/>
  <c r="R22"/>
  <c r="Q22"/>
  <c r="P22"/>
  <c r="O22"/>
  <c r="N22"/>
  <c r="M22"/>
  <c r="L22"/>
  <c r="K22"/>
  <c r="J22"/>
  <c r="H22"/>
  <c r="G22"/>
  <c r="F22"/>
  <c r="E22"/>
  <c r="D22"/>
  <c r="V21"/>
  <c r="U21"/>
  <c r="T21"/>
  <c r="S21"/>
  <c r="R21"/>
  <c r="Q21"/>
  <c r="P21"/>
  <c r="O21"/>
  <c r="N21"/>
  <c r="M21"/>
  <c r="L21"/>
  <c r="K21"/>
  <c r="J21"/>
  <c r="H21"/>
  <c r="G21"/>
  <c r="F21"/>
  <c r="E21"/>
  <c r="D21"/>
  <c r="V20"/>
  <c r="U20"/>
  <c r="T20"/>
  <c r="S20"/>
  <c r="R20"/>
  <c r="Q20"/>
  <c r="P20"/>
  <c r="O20"/>
  <c r="N20"/>
  <c r="M20"/>
  <c r="L20"/>
  <c r="K20"/>
  <c r="J20"/>
  <c r="H20"/>
  <c r="G20"/>
  <c r="F20"/>
  <c r="E20"/>
  <c r="D20"/>
  <c r="V19"/>
  <c r="V26" s="1"/>
  <c r="T19"/>
  <c r="T26" s="1"/>
  <c r="R19"/>
  <c r="R26" s="1"/>
  <c r="P19"/>
  <c r="P26" s="1"/>
  <c r="N19"/>
  <c r="N26" s="1"/>
  <c r="M19"/>
  <c r="M26" s="1"/>
  <c r="L19"/>
  <c r="L26" s="1"/>
  <c r="J19"/>
  <c r="J26" s="1"/>
  <c r="G19"/>
  <c r="G26" s="1"/>
  <c r="E19"/>
  <c r="E26" s="1"/>
  <c r="F19" l="1"/>
  <c r="F26" s="1"/>
  <c r="K19"/>
  <c r="K26" s="1"/>
  <c r="O19"/>
  <c r="O26" s="1"/>
  <c r="S19"/>
  <c r="S26" s="1"/>
  <c r="K74" i="11" l="1"/>
  <c r="G74"/>
  <c r="K73"/>
  <c r="K24" s="1"/>
  <c r="G73"/>
  <c r="F73"/>
  <c r="R71"/>
  <c r="G71"/>
  <c r="R70"/>
  <c r="G70"/>
  <c r="R69"/>
  <c r="G69"/>
  <c r="G68" s="1"/>
  <c r="G22" s="1"/>
  <c r="G18" s="1"/>
  <c r="G25" s="1"/>
  <c r="Q68"/>
  <c r="R68" s="1"/>
  <c r="K68"/>
  <c r="J68"/>
  <c r="J22" s="1"/>
  <c r="I68"/>
  <c r="H68"/>
  <c r="H22" s="1"/>
  <c r="R29"/>
  <c r="Q29"/>
  <c r="K29"/>
  <c r="Q28"/>
  <c r="Q74" s="1"/>
  <c r="K28"/>
  <c r="K27"/>
  <c r="K26" s="1"/>
  <c r="K19" s="1"/>
  <c r="I27"/>
  <c r="H27"/>
  <c r="G27"/>
  <c r="F27"/>
  <c r="J26"/>
  <c r="I26"/>
  <c r="H26"/>
  <c r="G26"/>
  <c r="F26"/>
  <c r="J25"/>
  <c r="J24"/>
  <c r="I24"/>
  <c r="H24"/>
  <c r="G24"/>
  <c r="F24"/>
  <c r="K23"/>
  <c r="J23"/>
  <c r="I23"/>
  <c r="H23"/>
  <c r="G23"/>
  <c r="K22"/>
  <c r="I22"/>
  <c r="F22"/>
  <c r="R21"/>
  <c r="K21"/>
  <c r="J21"/>
  <c r="I21"/>
  <c r="H21"/>
  <c r="G21"/>
  <c r="R20"/>
  <c r="K20"/>
  <c r="J20"/>
  <c r="I20"/>
  <c r="H20"/>
  <c r="G20"/>
  <c r="F20"/>
  <c r="J19"/>
  <c r="I19"/>
  <c r="H19"/>
  <c r="G19"/>
  <c r="F19"/>
  <c r="F18" s="1"/>
  <c r="F25" s="1"/>
  <c r="I18"/>
  <c r="I25" s="1"/>
  <c r="AC74" i="10"/>
  <c r="Z74"/>
  <c r="Z73" s="1"/>
  <c r="Z24" s="1"/>
  <c r="X74"/>
  <c r="X73" s="1"/>
  <c r="U74"/>
  <c r="S74"/>
  <c r="P74"/>
  <c r="P73" s="1"/>
  <c r="N74"/>
  <c r="J74" s="1"/>
  <c r="J73" s="1"/>
  <c r="J24" s="1"/>
  <c r="K74"/>
  <c r="AE74" s="1"/>
  <c r="AE73" s="1"/>
  <c r="AE24" s="1"/>
  <c r="AI73"/>
  <c r="AI18" s="1"/>
  <c r="AI25" s="1"/>
  <c r="AG73"/>
  <c r="AG18" s="1"/>
  <c r="AG25" s="1"/>
  <c r="AF73"/>
  <c r="AD73"/>
  <c r="AC73"/>
  <c r="AC18" s="1"/>
  <c r="AC25" s="1"/>
  <c r="AB73"/>
  <c r="AA73"/>
  <c r="AA18" s="1"/>
  <c r="AA25" s="1"/>
  <c r="Y73"/>
  <c r="Y18" s="1"/>
  <c r="Y25" s="1"/>
  <c r="W73"/>
  <c r="W18" s="1"/>
  <c r="W25" s="1"/>
  <c r="V73"/>
  <c r="U73"/>
  <c r="T73"/>
  <c r="S73"/>
  <c r="S18" s="1"/>
  <c r="S25" s="1"/>
  <c r="R73"/>
  <c r="Q73"/>
  <c r="Q18" s="1"/>
  <c r="Q25" s="1"/>
  <c r="O73"/>
  <c r="O18" s="1"/>
  <c r="O25" s="1"/>
  <c r="N73"/>
  <c r="M73"/>
  <c r="M18" s="1"/>
  <c r="M25" s="1"/>
  <c r="L73"/>
  <c r="K73"/>
  <c r="G73"/>
  <c r="AH72"/>
  <c r="AE72"/>
  <c r="J72"/>
  <c r="AH71"/>
  <c r="AE71" s="1"/>
  <c r="Z71"/>
  <c r="U71"/>
  <c r="P71"/>
  <c r="K71"/>
  <c r="J71"/>
  <c r="AH70"/>
  <c r="AE70"/>
  <c r="Z70"/>
  <c r="U70"/>
  <c r="U68" s="1"/>
  <c r="U22" s="1"/>
  <c r="P70"/>
  <c r="K70"/>
  <c r="J70"/>
  <c r="AH69"/>
  <c r="AE69" s="1"/>
  <c r="AE68" s="1"/>
  <c r="AE22" s="1"/>
  <c r="Z69"/>
  <c r="Z68" s="1"/>
  <c r="Z22" s="1"/>
  <c r="U69"/>
  <c r="P69"/>
  <c r="K69"/>
  <c r="K68" s="1"/>
  <c r="K22" s="1"/>
  <c r="J69"/>
  <c r="J68" s="1"/>
  <c r="J22" s="1"/>
  <c r="AI68"/>
  <c r="AG68"/>
  <c r="AF68"/>
  <c r="AD68"/>
  <c r="AC68"/>
  <c r="AB68"/>
  <c r="AA68"/>
  <c r="Y68"/>
  <c r="X68"/>
  <c r="W68"/>
  <c r="V68"/>
  <c r="T68"/>
  <c r="S68"/>
  <c r="R68"/>
  <c r="Q68"/>
  <c r="P68"/>
  <c r="O68"/>
  <c r="N68"/>
  <c r="AH68" s="1"/>
  <c r="AH22" s="1"/>
  <c r="M68"/>
  <c r="L68"/>
  <c r="AH29"/>
  <c r="AE29"/>
  <c r="Z29"/>
  <c r="U29"/>
  <c r="P29"/>
  <c r="K29"/>
  <c r="K27" s="1"/>
  <c r="K26" s="1"/>
  <c r="J29"/>
  <c r="AH28"/>
  <c r="AE28" s="1"/>
  <c r="AE27" s="1"/>
  <c r="AE26" s="1"/>
  <c r="Z28"/>
  <c r="Z27" s="1"/>
  <c r="Z26" s="1"/>
  <c r="U28"/>
  <c r="U27" s="1"/>
  <c r="U26" s="1"/>
  <c r="P28"/>
  <c r="K28"/>
  <c r="J28"/>
  <c r="J27" s="1"/>
  <c r="J26" s="1"/>
  <c r="AI27"/>
  <c r="AG27"/>
  <c r="AF27"/>
  <c r="AD27"/>
  <c r="AC27"/>
  <c r="AB27"/>
  <c r="AA27"/>
  <c r="Y27"/>
  <c r="X27"/>
  <c r="W27"/>
  <c r="V27"/>
  <c r="T27"/>
  <c r="S27"/>
  <c r="R27"/>
  <c r="Q27"/>
  <c r="P27"/>
  <c r="O27"/>
  <c r="N27"/>
  <c r="M27"/>
  <c r="L27"/>
  <c r="G27"/>
  <c r="F27"/>
  <c r="AI26"/>
  <c r="AG26"/>
  <c r="AF26"/>
  <c r="AD26"/>
  <c r="AC26"/>
  <c r="AB26"/>
  <c r="AA26"/>
  <c r="Y26"/>
  <c r="X26"/>
  <c r="W26"/>
  <c r="V26"/>
  <c r="T26"/>
  <c r="S26"/>
  <c r="R26"/>
  <c r="Q26"/>
  <c r="P26"/>
  <c r="O26"/>
  <c r="N26"/>
  <c r="M26"/>
  <c r="L26"/>
  <c r="G26"/>
  <c r="F26"/>
  <c r="H25"/>
  <c r="G25"/>
  <c r="E25"/>
  <c r="D25"/>
  <c r="AI24"/>
  <c r="AG24"/>
  <c r="AF24"/>
  <c r="AD24"/>
  <c r="AC24"/>
  <c r="AB24"/>
  <c r="AA24"/>
  <c r="Y24"/>
  <c r="W24"/>
  <c r="V24"/>
  <c r="U24"/>
  <c r="T24"/>
  <c r="S24"/>
  <c r="R24"/>
  <c r="Q24"/>
  <c r="O24"/>
  <c r="N24"/>
  <c r="M24"/>
  <c r="L24"/>
  <c r="K24"/>
  <c r="G24"/>
  <c r="AI22"/>
  <c r="AG22"/>
  <c r="AF22"/>
  <c r="AD22"/>
  <c r="AC22"/>
  <c r="AB22"/>
  <c r="AA22"/>
  <c r="Y22"/>
  <c r="X22"/>
  <c r="W22"/>
  <c r="V22"/>
  <c r="T22"/>
  <c r="S22"/>
  <c r="R22"/>
  <c r="Q22"/>
  <c r="P22"/>
  <c r="O22"/>
  <c r="N22"/>
  <c r="M22"/>
  <c r="L22"/>
  <c r="H22"/>
  <c r="G22"/>
  <c r="F22"/>
  <c r="E22"/>
  <c r="D22"/>
  <c r="AI20"/>
  <c r="AH20"/>
  <c r="AG20"/>
  <c r="AF20"/>
  <c r="AE20"/>
  <c r="AD20"/>
  <c r="AC20"/>
  <c r="AB20"/>
  <c r="AA20"/>
  <c r="Z20"/>
  <c r="Y20"/>
  <c r="X20"/>
  <c r="W20"/>
  <c r="V20"/>
  <c r="U20"/>
  <c r="T20"/>
  <c r="S20"/>
  <c r="R20"/>
  <c r="Q20"/>
  <c r="P20"/>
  <c r="O20"/>
  <c r="N20"/>
  <c r="M20"/>
  <c r="L20"/>
  <c r="K20"/>
  <c r="J20"/>
  <c r="G20"/>
  <c r="AI19"/>
  <c r="AG19"/>
  <c r="AF19"/>
  <c r="AD19"/>
  <c r="AC19"/>
  <c r="AB19"/>
  <c r="AA19"/>
  <c r="Y19"/>
  <c r="X19"/>
  <c r="W19"/>
  <c r="V19"/>
  <c r="T19"/>
  <c r="S19"/>
  <c r="R19"/>
  <c r="Q19"/>
  <c r="P19"/>
  <c r="O19"/>
  <c r="N19"/>
  <c r="M19"/>
  <c r="L19"/>
  <c r="G19"/>
  <c r="F19"/>
  <c r="AF18"/>
  <c r="AF25" s="1"/>
  <c r="AD18"/>
  <c r="AD25" s="1"/>
  <c r="AB18"/>
  <c r="AB25" s="1"/>
  <c r="V18"/>
  <c r="V25" s="1"/>
  <c r="T18"/>
  <c r="T25" s="1"/>
  <c r="R18"/>
  <c r="R25" s="1"/>
  <c r="N18"/>
  <c r="N25" s="1"/>
  <c r="L18"/>
  <c r="L25" s="1"/>
  <c r="G18"/>
  <c r="F18"/>
  <c r="F25" s="1"/>
  <c r="Q73" i="11" l="1"/>
  <c r="R74"/>
  <c r="H18"/>
  <c r="H25" s="1"/>
  <c r="K18"/>
  <c r="K25" s="1"/>
  <c r="Q22"/>
  <c r="R22" s="1"/>
  <c r="Q27"/>
  <c r="R28"/>
  <c r="J19" i="10"/>
  <c r="J18"/>
  <c r="J25" s="1"/>
  <c r="Z19"/>
  <c r="Z18"/>
  <c r="Z25" s="1"/>
  <c r="U19"/>
  <c r="U18"/>
  <c r="U25" s="1"/>
  <c r="K19"/>
  <c r="K18"/>
  <c r="K25" s="1"/>
  <c r="P24"/>
  <c r="P18"/>
  <c r="P25" s="1"/>
  <c r="AE19"/>
  <c r="AE18"/>
  <c r="AE25" s="1"/>
  <c r="X18"/>
  <c r="X25" s="1"/>
  <c r="X24"/>
  <c r="AH27"/>
  <c r="AH26" s="1"/>
  <c r="AH74"/>
  <c r="AH73" s="1"/>
  <c r="AH24" s="1"/>
  <c r="R73" i="11" l="1"/>
  <c r="Q24"/>
  <c r="R24" s="1"/>
  <c r="R27"/>
  <c r="Q26"/>
  <c r="AH19" i="10"/>
  <c r="AH18"/>
  <c r="AH25" s="1"/>
  <c r="R26" i="11" l="1"/>
  <c r="Q19"/>
  <c r="Q18" l="1"/>
  <c r="R19"/>
  <c r="R18" l="1"/>
  <c r="Q25"/>
  <c r="R25" s="1"/>
</calcChain>
</file>

<file path=xl/sharedStrings.xml><?xml version="1.0" encoding="utf-8"?>
<sst xmlns="http://schemas.openxmlformats.org/spreadsheetml/2006/main" count="5268" uniqueCount="531">
  <si>
    <t>Перечни инвестиционных проектов</t>
  </si>
  <si>
    <t>полное наименование субъекта электроэнергетики</t>
  </si>
  <si>
    <t>Идентификатор инвестиционного проекта</t>
  </si>
  <si>
    <t>Год окончания реализации инвестиционного проекта</t>
  </si>
  <si>
    <t>Финансирование капитальных вложений в прогнозных ценах соответствующих лет, млн рублей (с НДС)</t>
  </si>
  <si>
    <t>План</t>
  </si>
  <si>
    <t>Итого (план)</t>
  </si>
  <si>
    <t>месяц и год составления сметной документации</t>
  </si>
  <si>
    <t>Общий объем финансирования, в том числе за счет:</t>
  </si>
  <si>
    <t>федерального бюджета</t>
  </si>
  <si>
    <t>бюджетов субъектов Российской Федерации и муниципальных образований</t>
  </si>
  <si>
    <t>средств, полученных от оказания услуг, реализации товаров по регулируемым государством ценам (тарифам)</t>
  </si>
  <si>
    <t>иных источников финансирования</t>
  </si>
  <si>
    <t>Всего, в т.ч.:</t>
  </si>
  <si>
    <t>проектно-изыскательские работы</t>
  </si>
  <si>
    <t>строительные работы, реконструкция, монтаж оборудования</t>
  </si>
  <si>
    <t>оборудование</t>
  </si>
  <si>
    <t>прочие затраты</t>
  </si>
  <si>
    <t>в базисном уровне цен</t>
  </si>
  <si>
    <t>в прогнозных ценах соответствующих лет</t>
  </si>
  <si>
    <t>Утвержденный план</t>
  </si>
  <si>
    <t>Первоначальная стоимость принимаемых к учету основных средств и нематериальных активов, млн рублей (без НДС)</t>
  </si>
  <si>
    <t>Принятие основных средств и нематериальных активов к бухгалтерскому учету</t>
  </si>
  <si>
    <t>нематериальные активы</t>
  </si>
  <si>
    <t>основные средства</t>
  </si>
  <si>
    <t>млн рублей (без НДС)</t>
  </si>
  <si>
    <t>План ввода основных средств</t>
  </si>
  <si>
    <t>I кв.</t>
  </si>
  <si>
    <t>II кв.</t>
  </si>
  <si>
    <t>III кв.</t>
  </si>
  <si>
    <t>IV кв.</t>
  </si>
  <si>
    <t>Плановые показатели реализации инвестиционной программы</t>
  </si>
  <si>
    <t>Постановка объектов электросетевого хозяйства под напряжение и (или) включение объектов капитального строительства для проведения пусконаладочных работ</t>
  </si>
  <si>
    <t>Квартал</t>
  </si>
  <si>
    <t>Характеристики объекта электроэнергетики (объекта инвестиционной деятельности)</t>
  </si>
  <si>
    <t>Показатель</t>
  </si>
  <si>
    <t>I</t>
  </si>
  <si>
    <t>Собственные средства всего, в том числе:</t>
  </si>
  <si>
    <t>Прибыль, направляемая на инвестиции, в том числе:</t>
  </si>
  <si>
    <t>1.1.1.1</t>
  </si>
  <si>
    <t>1.1.1.2</t>
  </si>
  <si>
    <t>1.1.3.1</t>
  </si>
  <si>
    <t>1.1.3.2</t>
  </si>
  <si>
    <t>прочая прибыль</t>
  </si>
  <si>
    <t>Амортизация основных средств всего, в том числе:</t>
  </si>
  <si>
    <t>1.2.1.1</t>
  </si>
  <si>
    <t>1.2.1.2</t>
  </si>
  <si>
    <t>недоиспользованная амортизация прошлых лет всего, в том числе:</t>
  </si>
  <si>
    <t>1.2.3.1</t>
  </si>
  <si>
    <t>1.2.3.2</t>
  </si>
  <si>
    <t>Прочие собственные средства всего, в том числе:</t>
  </si>
  <si>
    <t>II</t>
  </si>
  <si>
    <t>Кредиты</t>
  </si>
  <si>
    <t>Облигационные займы</t>
  </si>
  <si>
    <t>Займы организаций</t>
  </si>
  <si>
    <t>2.5.1.1</t>
  </si>
  <si>
    <t>2.5.2.1</t>
  </si>
  <si>
    <t>Использование лизинга</t>
  </si>
  <si>
    <t>Прочие привлеченные средства</t>
  </si>
  <si>
    <t>Нижегородская  область</t>
  </si>
  <si>
    <t>3.1</t>
  </si>
  <si>
    <t>3.2</t>
  </si>
  <si>
    <t>3.3</t>
  </si>
  <si>
    <t>оказание услуг по передаче электрической энергии</t>
  </si>
  <si>
    <t>наименование субъекта РФ</t>
  </si>
  <si>
    <t>Номер группы инвести-ционных проектов</t>
  </si>
  <si>
    <t xml:space="preserve">  Наименование инвестиционного проекта (группы инвестиционных проектов)</t>
  </si>
  <si>
    <t>Идентификатор инвестицион-ного проекта</t>
  </si>
  <si>
    <t>Год начала  реализации инвестиционного проекта</t>
  </si>
  <si>
    <t xml:space="preserve">Оценка полной стоимости инвестиционного проекта в прогнозных ценах соответствующих лет, млн рублей (с НДС) </t>
  </si>
  <si>
    <t xml:space="preserve">Остаток финансирования капитальных вложений в прогнозных ценах соответствующих лет,  млн рублей 
(с НДС) </t>
  </si>
  <si>
    <t>в ценах, сложившихся ко времени составления сметной документации, млн рублей (с НДС)</t>
  </si>
  <si>
    <t>в базисном уровне цен, млн рублей 
(с НДС)</t>
  </si>
  <si>
    <t>0</t>
  </si>
  <si>
    <t>ВСЕГО по инвестиционной программе, в том числе:</t>
  </si>
  <si>
    <t>Г</t>
  </si>
  <si>
    <t>нд</t>
  </si>
  <si>
    <t>0.1</t>
  </si>
  <si>
    <t>Технологическое присоединение, всего</t>
  </si>
  <si>
    <t>0.2</t>
  </si>
  <si>
    <t>Реконструкция, модернизация, техническое перевооружение, всего</t>
  </si>
  <si>
    <t>0.3</t>
  </si>
  <si>
    <t>Инвестиционные проекты, реализация которых обуславливается схемами и программами перспективного развития электроэнергетики, всего</t>
  </si>
  <si>
    <t>0.4</t>
  </si>
  <si>
    <t>Прочее новое строительство объектов электросетевого хозяйства, всего</t>
  </si>
  <si>
    <t>0.5</t>
  </si>
  <si>
    <t>Покупка земельных участков для целей реализации инвестиционных проектов, всего</t>
  </si>
  <si>
    <t>0.6</t>
  </si>
  <si>
    <t>Прочие инвестиционные проекты, всего</t>
  </si>
  <si>
    <t>1</t>
  </si>
  <si>
    <t>Нижегородская область</t>
  </si>
  <si>
    <t>1.1</t>
  </si>
  <si>
    <t>Технологическое присоединение, всего, в том числе:</t>
  </si>
  <si>
    <t>1.1.1</t>
  </si>
  <si>
    <t>Технологическое присоединение энергопринимающих устройств потребителей, всего, в том числе:</t>
  </si>
  <si>
    <t>Технологическое присоединение энергопринимающих устройств потребителей максимальной мощностью до 15 кВт включительно, всего</t>
  </si>
  <si>
    <t>Технологическое присоединение энергопринимающих устройств потребителей максимальной мощностью до 150 кВт включительно, всего</t>
  </si>
  <si>
    <t>1.1.1.3</t>
  </si>
  <si>
    <t>Технологическое присоединение энергопринимающих устройств потребителей максимальной мощностью свыше 150 кВт включительно, всего</t>
  </si>
  <si>
    <t>1.1.2</t>
  </si>
  <si>
    <t>Технологическое присоединение объектов электросетевого хозяйства, всего, в том числе:</t>
  </si>
  <si>
    <t>1.1.2.1</t>
  </si>
  <si>
    <t>Технологическое присоединение объектов электросетевого хозяйства, принадлежащих  иным сетевым организациям и иным лицам, всего, в том числе:</t>
  </si>
  <si>
    <t>1.1.2.2</t>
  </si>
  <si>
    <t>Технологическое присоединение к электрическим сетям иных сетевых организаций, всего, в том числе:</t>
  </si>
  <si>
    <t>1.1.3</t>
  </si>
  <si>
    <t>Технологическое присоединение объектов по производству электрической энергии всего, в том числе:</t>
  </si>
  <si>
    <t>Наименование объекта по производству электрической энергии, всего, в том числе:</t>
  </si>
  <si>
    <t>Строительство новых объектов электросетевого хозяйства  (за исключением усиления существующей электрической сети) в целях осуществления технологического присоединения объекта по производству электрической энергии, всего, в том числе:</t>
  </si>
  <si>
    <t>Строительство новых объектов электросетевого хозяйства для усиления электрической сети в целях осуществления технологического присоединения объекта по производству электрической энергии, всего, в том числе:</t>
  </si>
  <si>
    <t>Реконструкция существующих объектов электросетевого хозяйства для усиления электрической сети в целях осуществления технологического присоединения объекта по производству электрической энергии всего, в том числе:</t>
  </si>
  <si>
    <t>Реконструкция существующих объектов электросетевого хозяйства для усиления электрической сети в целях осуществления технологического присоединения объекта по производству электрической энергии, всего, в том числе:</t>
  </si>
  <si>
    <t>1.1.4</t>
  </si>
  <si>
    <t>Усиление электрической сети в целях осуществления технологического присоединения энергопринимающих устройств потребителей и (или) объектов электросетевого хозяйства всего, в том числе:</t>
  </si>
  <si>
    <t>1.1.4.1</t>
  </si>
  <si>
    <t>Строительство новых объектов электросетевого хозяйства для усиления электрической сети в целях осуществления технологического присоединения, всего, в том числе:</t>
  </si>
  <si>
    <t>1.1.4.2</t>
  </si>
  <si>
    <t>Реконструкция существующих объектов электросетевого хозяйства для усиления электрической сети в целях осуществления технологического присоединения, всего, в том числе:</t>
  </si>
  <si>
    <t>1.2</t>
  </si>
  <si>
    <t>Реконструкция, модернизация, техническое перевооружение всего, в том числе:</t>
  </si>
  <si>
    <t>1.2.1</t>
  </si>
  <si>
    <t>Реконструкция, модернизация, техническое перевооружение  трансформаторных и иных подстанций, распределительных пунктов, всего, в том числе:</t>
  </si>
  <si>
    <t>Реконструкция трансформаторных и иных подстанций, всего, в том числе:</t>
  </si>
  <si>
    <t>Модернизация, техническое перевооружкние трансформаторных и иных подстанций, распределительных пунктов, всего, в том числе:</t>
  </si>
  <si>
    <t>1.2.2</t>
  </si>
  <si>
    <t>Реконструкция, модернизация, техническое перевооружение линий электропередачи, всего, в том числе:</t>
  </si>
  <si>
    <t>1.2.2.1</t>
  </si>
  <si>
    <t>Реконструкция линий электропередачи, всего, в том числе:</t>
  </si>
  <si>
    <t>1.2.2.2</t>
  </si>
  <si>
    <t>Модернизация, техническое перевооружкние линий электр опередачи, всего, в том числе:</t>
  </si>
  <si>
    <t>1.2.3</t>
  </si>
  <si>
    <t>Развитие и модернизация учета электрической энергии (мощности), всего, в том числе:</t>
  </si>
  <si>
    <t>«Установка приборов учета, класс напряжения 0,22 (0,4) кВ, всего, в том числе:»</t>
  </si>
  <si>
    <t>«Установка приборов учета, класс напряжения 6 (10) кВ, всего, в том числе:»</t>
  </si>
  <si>
    <t>1.2.3.3</t>
  </si>
  <si>
    <t>«Установка приборов учета, класс напряжения 35 кВ, всего, в том числе:»</t>
  </si>
  <si>
    <t>1.2.3.4</t>
  </si>
  <si>
    <t>«Установка приборов учета, класс напряжения 110 кВ и выше, всего, в том числе:»</t>
  </si>
  <si>
    <t>1.2.3.5</t>
  </si>
  <si>
    <t>«Включение приборов учета в систему сбора и передачи данных, класс напряжения 0,22 (0,4) кВ, всего, в том числе:»</t>
  </si>
  <si>
    <t>1.2.3.6</t>
  </si>
  <si>
    <t>«Включение приборов учета в систему сбора и передачи данных, класс напряжения 6 (10) кВ, всего, в том числе:»</t>
  </si>
  <si>
    <t>1.2.3.7</t>
  </si>
  <si>
    <t>«Включение приборов учета в систему сбора и передачи данных, класс напряжения 35 кВ, всего, в том числе:»</t>
  </si>
  <si>
    <t>1.2.3.8</t>
  </si>
  <si>
    <t>«Включение приборов учета в систему сбора и передачи данных, класс напряжения 110 кВ и выше, всего, в том числе:»</t>
  </si>
  <si>
    <t>1.2.4</t>
  </si>
  <si>
    <t>Реконструкция, модернизация, техническое перевооружение прочих объектов основных средств, всего, в том числе:</t>
  </si>
  <si>
    <t>1.2.4.1</t>
  </si>
  <si>
    <t>Реконструкция прочих объектов основных средств, всего, в том числе:</t>
  </si>
  <si>
    <t>1.2.4.2</t>
  </si>
  <si>
    <t>Модернизация, техническое перевооружение прочих объектов основных средств, всего, в том числе:</t>
  </si>
  <si>
    <t>1.3</t>
  </si>
  <si>
    <t>Инвестиционные проекты, реализация которых обуславливается схемами и программами перспективного развития электроэнергетики, всего, в том числе:</t>
  </si>
  <si>
    <t>1.3.1</t>
  </si>
  <si>
    <t>Инвестиционные проекты, предусмотренные схемой и программой развития Единой энергетической системы России, всего, в том числе:</t>
  </si>
  <si>
    <t>1.3.2</t>
  </si>
  <si>
    <t>Инвестиционные проекты, предусмотренные схемой и программой развития субъекта Российской Федерации, всего, в том числе:</t>
  </si>
  <si>
    <t>1.4</t>
  </si>
  <si>
    <t>Прочее новое строительство объектов электросетевого хозяйства, всего, в том числе:</t>
  </si>
  <si>
    <t>1.5.</t>
  </si>
  <si>
    <t>Покупка земельных участков для целей реализации инвестиционных проектов, всего, в том числе:</t>
  </si>
  <si>
    <t>1.6</t>
  </si>
  <si>
    <t>Прочие инвестиционные проекты, всего, в том числе:</t>
  </si>
  <si>
    <t>1.6.</t>
  </si>
  <si>
    <t>Приобретение социально значимых объектов электросетевого хозяйства Нижегородской области</t>
  </si>
  <si>
    <t>Идентифика-тор инвестицион-ного проекта</t>
  </si>
  <si>
    <r>
      <t>Полная сметная стоимость инвестиционного проекта в соответствии с утвержденной проектной документацией</t>
    </r>
    <r>
      <rPr>
        <vertAlign val="superscript"/>
        <sz val="12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>в базисном уровне цен, млн рублей (без НДС)</t>
    </r>
  </si>
  <si>
    <t>Оценка полной стоимости в прогнозных ценах соответствующих лет, 
млн рублей (без НДС)</t>
  </si>
  <si>
    <t>Остаток освоения капитальных вложений, 
млн рублей (без НДС)</t>
  </si>
  <si>
    <t xml:space="preserve">2018 год </t>
  </si>
  <si>
    <t xml:space="preserve">2019 год </t>
  </si>
  <si>
    <t>14.1</t>
  </si>
  <si>
    <t>14.2</t>
  </si>
  <si>
    <t>14.3</t>
  </si>
  <si>
    <t>1.5</t>
  </si>
  <si>
    <t>МВ×А</t>
  </si>
  <si>
    <t>Мвар</t>
  </si>
  <si>
    <t>км ЛЭП</t>
  </si>
  <si>
    <t>МВт</t>
  </si>
  <si>
    <t>Другое</t>
  </si>
  <si>
    <t>1.3.</t>
  </si>
  <si>
    <t>4.1.1</t>
  </si>
  <si>
    <t>4.1.2</t>
  </si>
  <si>
    <t>4.1.3</t>
  </si>
  <si>
    <t>4.1.4</t>
  </si>
  <si>
    <t>4.1.5</t>
  </si>
  <si>
    <t>4.1.6</t>
  </si>
  <si>
    <t>4.1.7</t>
  </si>
  <si>
    <t>4.2.1</t>
  </si>
  <si>
    <t>4.2.2</t>
  </si>
  <si>
    <t>4.2.3</t>
  </si>
  <si>
    <t>4.2.4</t>
  </si>
  <si>
    <t>4.2.5</t>
  </si>
  <si>
    <t>4.2.6</t>
  </si>
  <si>
    <t>4.2.7</t>
  </si>
  <si>
    <t>4.3.1</t>
  </si>
  <si>
    <t>4.3.2</t>
  </si>
  <si>
    <t>4.3.3</t>
  </si>
  <si>
    <t>4.3.4</t>
  </si>
  <si>
    <t>4.3.5</t>
  </si>
  <si>
    <t>4.3.6</t>
  </si>
  <si>
    <t>4.3.7</t>
  </si>
  <si>
    <t>4.4.1</t>
  </si>
  <si>
    <t>4.4.2</t>
  </si>
  <si>
    <t>4.4.3</t>
  </si>
  <si>
    <t>4.4.4</t>
  </si>
  <si>
    <t>4.4.5</t>
  </si>
  <si>
    <t>4.4.6</t>
  </si>
  <si>
    <t>4.4.7</t>
  </si>
  <si>
    <t>5</t>
  </si>
  <si>
    <t>6</t>
  </si>
  <si>
    <t>7</t>
  </si>
  <si>
    <t>8</t>
  </si>
  <si>
    <t>9</t>
  </si>
  <si>
    <t>10</t>
  </si>
  <si>
    <t>11</t>
  </si>
  <si>
    <t xml:space="preserve"> 2018 год </t>
  </si>
  <si>
    <t xml:space="preserve"> 2019 год </t>
  </si>
  <si>
    <t>км ВЛ
 1-цеп</t>
  </si>
  <si>
    <t>км ВЛ
 2-цеп</t>
  </si>
  <si>
    <t>км КЛ</t>
  </si>
  <si>
    <t>5.3.6.</t>
  </si>
  <si>
    <t>4.1.1.</t>
  </si>
  <si>
    <t>4.2.1.</t>
  </si>
  <si>
    <t>4.3.1.</t>
  </si>
  <si>
    <t>4.1.2.</t>
  </si>
  <si>
    <t>4.1.3.</t>
  </si>
  <si>
    <t>4.1.4.</t>
  </si>
  <si>
    <t>4.1.5.</t>
  </si>
  <si>
    <t>4.1.6.</t>
  </si>
  <si>
    <t>4.2.2.</t>
  </si>
  <si>
    <t>4.2.3.</t>
  </si>
  <si>
    <t>4.2.4.</t>
  </si>
  <si>
    <t>4.2.5.</t>
  </si>
  <si>
    <t>4.2.6.</t>
  </si>
  <si>
    <t>4.3.2.</t>
  </si>
  <si>
    <t>4.3.3.</t>
  </si>
  <si>
    <t>4.3.4.</t>
  </si>
  <si>
    <t>4.3.5.</t>
  </si>
  <si>
    <t>4.3.6.</t>
  </si>
  <si>
    <t>млн. рублей</t>
  </si>
  <si>
    <t>1.4.1</t>
  </si>
  <si>
    <t>2.1</t>
  </si>
  <si>
    <t>2.2</t>
  </si>
  <si>
    <t>2.3</t>
  </si>
  <si>
    <t>2.4</t>
  </si>
  <si>
    <t>2.5</t>
  </si>
  <si>
    <t>2.5.1</t>
  </si>
  <si>
    <t>2.5.2</t>
  </si>
  <si>
    <t>2.6</t>
  </si>
  <si>
    <t>2.7</t>
  </si>
  <si>
    <t>Источники финансирования инвестиционной программы всего, в том числе:</t>
  </si>
  <si>
    <t>-</t>
  </si>
  <si>
    <t xml:space="preserve"> </t>
  </si>
  <si>
    <t>Раздел 1. План финансирования капитальных вложений по инвестиционным проектам</t>
  </si>
  <si>
    <t xml:space="preserve">жилищно-коммунального хозяйства Нижегородской области </t>
  </si>
  <si>
    <t>Раздел 2. План освоения капитальных вложений по инвестиционным проектам</t>
  </si>
  <si>
    <t>2019</t>
  </si>
  <si>
    <t xml:space="preserve">Утвержденный   план </t>
  </si>
  <si>
    <t>Развитие электрической сети/усиление существующей электрической сети, связанное с подключением новых потребителей</t>
  </si>
  <si>
    <t>Замещение (обновление) электрической сети/повышение экономической эффективности (мероприятия направленные на снижение эксплуатационных затрат) оказания услуг в сфере электроэнергетики</t>
  </si>
  <si>
    <t xml:space="preserve">Повышение надежности оказываемых услуг в сфере электроэнергетики </t>
  </si>
  <si>
    <t xml:space="preserve">Повышение качества оказываемых услуг в сфере электроэнергетики </t>
  </si>
  <si>
    <t>Выполнение требований законодательства Российской Федерации, предписаний органов исполнительной власти, регламентов рынков электрической энергии</t>
  </si>
  <si>
    <t>Обеспечение текущей деятельности в сфере электроэнергетики, в том числе развитие информационной инфраструктуры, хозяйственное обеспечение деятельности</t>
  </si>
  <si>
    <t>Инвестиции, связанные с деятельностью, не относящейся к сфере электроэнергетики</t>
  </si>
  <si>
    <t>показатель увеличения протяженности линий электропередачи в рамках осуществления технологического присоединения к электрическим сетям (км)</t>
  </si>
  <si>
    <t>показатель увеличения мощности силовых (авто-) трансформаторов на подстанциях,  в рамках осуществления технологического присоединения к электрическим сетям (МВА)</t>
  </si>
  <si>
    <t>показатель увеличения протяженности линий электропередачи не связанного с осуществлением технологического присоединения к электрическим сетям (км)</t>
  </si>
  <si>
    <t>показатель максимальной мощности присоединяемых потребителей электрической энергии (МВт)</t>
  </si>
  <si>
    <t>показатель увеличения мощности силовых (авто-) трансформаторов на подстанциях, не связанного с осуществлением технологического присоединения к электрическим сетям (МВА)</t>
  </si>
  <si>
    <t>показатель оценки изменения средней продолжительности прекращения передачи электрической энергии потребителям услуг</t>
  </si>
  <si>
    <t xml:space="preserve">показатель оценки изменения средней частоты прекращения передачи электрической энергии потребителям услуг </t>
  </si>
  <si>
    <t>показатель общего числа исполненных в рамках инвестиционной программы обязательств сетевой организации по осуществлению технологического присоединения</t>
  </si>
  <si>
    <t>показатель  числа обязательств сетевой организации по осуществлению технологического присоединения исполненных в рамках инвестиционной программы   с нарушением установленного срока технологического присоединения</t>
  </si>
  <si>
    <t>показатель объема финансовых потребностей, необходимых для реализации мероприятий, направленных на выполнение требований законодательства</t>
  </si>
  <si>
    <t>показатель объема финансовых потребностей, необходимых для реализации мероприятий, направленных на выполнение предписаний органов исполнительной власти</t>
  </si>
  <si>
    <t>показатель объема финансовых потребностей, необходимых для реализации мероприятий, направленных на выполнение требований регламентов рынков электрической энергии</t>
  </si>
  <si>
    <t>показатель объема финансовых потребностей, необходимых для реализации мероприятий, направленных на развитие информационной инфраструктуры</t>
  </si>
  <si>
    <t>показатель объема финансовых потребностей, необходимых для реализации мероприятий, направленных на хозяйственное обеспечение деятельности сетевой организации</t>
  </si>
  <si>
    <t>4.2</t>
  </si>
  <si>
    <t>4.3</t>
  </si>
  <si>
    <t>4.5</t>
  </si>
  <si>
    <t>4.6</t>
  </si>
  <si>
    <t>5.1</t>
  </si>
  <si>
    <t>5.3</t>
  </si>
  <si>
    <t>6.1</t>
  </si>
  <si>
    <t>7.1</t>
  </si>
  <si>
    <t>8.1</t>
  </si>
  <si>
    <t>8.3</t>
  </si>
  <si>
    <t>9.1</t>
  </si>
  <si>
    <t>Приложение №3</t>
  </si>
  <si>
    <t>к решению министерства энергетики и</t>
  </si>
  <si>
    <t>жилищно-коммунального хозяйства Нижегородской области</t>
  </si>
  <si>
    <t xml:space="preserve">к приказу министерства энергетики и </t>
  </si>
  <si>
    <t>Раздел 1. Постановка объектов электросетевого хозяйства под напряжение и (или)</t>
  </si>
  <si>
    <t xml:space="preserve">к приказу министерства энергетики и  </t>
  </si>
  <si>
    <t>к приказу министерства энергетики и</t>
  </si>
  <si>
    <t>Приложение №2</t>
  </si>
  <si>
    <t>9.2</t>
  </si>
  <si>
    <t>8.2</t>
  </si>
  <si>
    <t>7.2</t>
  </si>
  <si>
    <t>6.2</t>
  </si>
  <si>
    <t>5.2</t>
  </si>
  <si>
    <t>4.4</t>
  </si>
  <si>
    <t>Раздел 3. Цели реализации инвестиционных проектов сетевой организации</t>
  </si>
  <si>
    <t>6.1.7</t>
  </si>
  <si>
    <t>6.1.6</t>
  </si>
  <si>
    <t>6.1.5</t>
  </si>
  <si>
    <t>6.1.4</t>
  </si>
  <si>
    <t>6.1.3</t>
  </si>
  <si>
    <t>6.1.2</t>
  </si>
  <si>
    <t>6.1.1</t>
  </si>
  <si>
    <t>5.3.7</t>
  </si>
  <si>
    <t>5.3.5</t>
  </si>
  <si>
    <t>5.3.4</t>
  </si>
  <si>
    <t>5.3.3</t>
  </si>
  <si>
    <t>5.3.2</t>
  </si>
  <si>
    <t>5.3.1</t>
  </si>
  <si>
    <t>5.2.7</t>
  </si>
  <si>
    <t>5.2.6</t>
  </si>
  <si>
    <t>5.2.5</t>
  </si>
  <si>
    <t>5.2.4</t>
  </si>
  <si>
    <t>5.2.3</t>
  </si>
  <si>
    <t>5.2.2</t>
  </si>
  <si>
    <t>5.2.1</t>
  </si>
  <si>
    <t>5.1.7</t>
  </si>
  <si>
    <t>5.1.6</t>
  </si>
  <si>
    <t>5.1.5</t>
  </si>
  <si>
    <t>5.1.4</t>
  </si>
  <si>
    <t>5.1.3</t>
  </si>
  <si>
    <t>5.1.2</t>
  </si>
  <si>
    <t>5.1.1</t>
  </si>
  <si>
    <t>Итого</t>
  </si>
  <si>
    <t>Раздел 1. План принятия основных средств и нематериальных активов к бухгалтерскому учету</t>
  </si>
  <si>
    <t>2019 год</t>
  </si>
  <si>
    <t>2018 год</t>
  </si>
  <si>
    <t>Ввод объектов инвестиционной деятельности (мощностей) в эксплуатацию</t>
  </si>
  <si>
    <t>Раздел 2. Ввод объектов инвестиционной деятельности (мощностей) в эксплуатацию</t>
  </si>
  <si>
    <t>жилищно-коммунального хозяйства</t>
  </si>
  <si>
    <t>Приложение №1</t>
  </si>
  <si>
    <t>Приложение №8</t>
  </si>
  <si>
    <t>Корикова Снежана Юрьевна тел.438-96-53</t>
  </si>
  <si>
    <t>отдел электроэнергетики управления энергетики министерства энергетики и жилищно-коммунального хозяйства Нижегородской области</t>
  </si>
  <si>
    <t xml:space="preserve">(инициалы и фамилия лица,
  принявшего решение)
</t>
  </si>
  <si>
    <t>(наименование должности лица, принявшего решение)</t>
  </si>
  <si>
    <t>А.Г.Чертков</t>
  </si>
  <si>
    <t xml:space="preserve">согласно приложениям №  </t>
  </si>
  <si>
    <t>Утвердить</t>
  </si>
  <si>
    <t xml:space="preserve">    В   соответствии   с   Правилами  утверждения  инвестиционных  программ субъектов   электроэнергетики,  утвержденными  постановлением  Правительства Российской  Федерации  от 1 декабря 2009 года № 977, приказываю:</t>
  </si>
  <si>
    <t>(наименование решения)</t>
  </si>
  <si>
    <t>(номер решения)</t>
  </si>
  <si>
    <t>(дата принятия решения)</t>
  </si>
  <si>
    <t>№</t>
  </si>
  <si>
    <t>г.</t>
  </si>
  <si>
    <t>(наименование органа исполнительной власти)</t>
  </si>
  <si>
    <t xml:space="preserve">Министерство энергетики и жилищно-коммунального хозяйства 
Нижегородской области </t>
  </si>
  <si>
    <t>включение объектов капитального строительства для проведения пусконаладочных работ</t>
  </si>
  <si>
    <t>Раздел 3. Источники финансирования инвестиционной программы</t>
  </si>
  <si>
    <t xml:space="preserve">сентября </t>
  </si>
  <si>
    <t xml:space="preserve">ПРИКАЗ
 Об утверждении изменений, вносимых в инвестиционную программу общества с ограниченной ответственностью "Электросети" </t>
  </si>
  <si>
    <t>на 2017-2021 годы</t>
  </si>
  <si>
    <t xml:space="preserve">изменения, вносимые в инвестиционную программу общества с ограниченной ответственностью "Электросети" на 2017-2021 годы, утвержденную 31 октября 2016 года заместителем Губернатора, заместителем Председателя Правительства Нижегородской области, министром энергетики и жилищно-коммунального хозяйства Нижегородской области А.А.Байером </t>
  </si>
  <si>
    <t xml:space="preserve">Министр энергетики и жилищно-коммунального хозяйства 
Нижегородской области </t>
  </si>
  <si>
    <t xml:space="preserve">Общество с ограниченной ответственностью "Электросети" </t>
  </si>
  <si>
    <t>Полная сметная стоимость инвестиционного проекта в соответствии с утвержденной ппроектной документацией</t>
  </si>
  <si>
    <t xml:space="preserve">Утвержденный план
2018 года </t>
  </si>
  <si>
    <t xml:space="preserve">Утвержденный план
2019 года </t>
  </si>
  <si>
    <t xml:space="preserve">Утвержденный план 2020 года </t>
  </si>
  <si>
    <t xml:space="preserve">Утвержденный план 2021 года </t>
  </si>
  <si>
    <t xml:space="preserve">План </t>
  </si>
  <si>
    <t>План на 01.01.2018</t>
  </si>
  <si>
    <t>I_08.09.01</t>
  </si>
  <si>
    <t>3</t>
  </si>
  <si>
    <t>I_08.09.02</t>
  </si>
  <si>
    <t>3,0</t>
  </si>
  <si>
    <t xml:space="preserve">Строительство РТП со встроенной трансформаторной подстанцией 6/0,4 кВ в   Автозаводском районе г. Нижнего Новгорода по ул. Шуваловский проезд </t>
  </si>
  <si>
    <t>G_08.09.03</t>
  </si>
  <si>
    <t>1.4.2</t>
  </si>
  <si>
    <t>Строительство  ЛЭП 6 кВ от ПС 110/6 кВ "Кировская" до РТП в районе ул. Шуваловский проезд</t>
  </si>
  <si>
    <t>G_08.09.04</t>
  </si>
  <si>
    <t>1.4.3</t>
  </si>
  <si>
    <t>Строительство кабельной ЛЭП 6 кВ от электросетей ОАО "ГАЗ" до РП 20.</t>
  </si>
  <si>
    <t>G_08.09.05</t>
  </si>
  <si>
    <t>G_08.04.06</t>
  </si>
  <si>
    <t>Общество с ограниченной ответственностью "Электросети"</t>
  </si>
  <si>
    <t>Освоение капитальных вложений в прогнозных ценах соответствующих лет, млн рублей               (без НДС)</t>
  </si>
  <si>
    <t xml:space="preserve">План на 01.01.2018 года </t>
  </si>
  <si>
    <t xml:space="preserve">2020 год </t>
  </si>
  <si>
    <t>2021 год</t>
  </si>
  <si>
    <t>14.4</t>
  </si>
  <si>
    <t>2018</t>
  </si>
  <si>
    <t>2021</t>
  </si>
  <si>
    <t>2017</t>
  </si>
  <si>
    <t>11.1</t>
  </si>
  <si>
    <t>11.2</t>
  </si>
  <si>
    <t>11.3</t>
  </si>
  <si>
    <t>11.4</t>
  </si>
  <si>
    <t>11.5</t>
  </si>
  <si>
    <t>11.6</t>
  </si>
  <si>
    <t>11.7</t>
  </si>
  <si>
    <t>11.8</t>
  </si>
  <si>
    <t>11.9</t>
  </si>
  <si>
    <t>11.10</t>
  </si>
  <si>
    <t>11.11</t>
  </si>
  <si>
    <t>11.12</t>
  </si>
  <si>
    <t>11.13</t>
  </si>
  <si>
    <t>11.14</t>
  </si>
  <si>
    <t>11.15</t>
  </si>
  <si>
    <t>11.16</t>
  </si>
  <si>
    <t>11.17</t>
  </si>
  <si>
    <t>11.18</t>
  </si>
  <si>
    <t>11.19</t>
  </si>
  <si>
    <t>11.20</t>
  </si>
  <si>
    <t>12</t>
  </si>
  <si>
    <t>13</t>
  </si>
  <si>
    <t>14</t>
  </si>
  <si>
    <t>15</t>
  </si>
  <si>
    <t>16</t>
  </si>
  <si>
    <t>на 2018 год</t>
  </si>
  <si>
    <t xml:space="preserve"> Общество с ограниченной ответственностью "Электросети"</t>
  </si>
  <si>
    <t>Цели реализации инвестиционных проектов и плановые значения количественных показателей, характеризующие достижение таких целей</t>
  </si>
  <si>
    <t>показатель степени загрузки трансформаторной подстанции  (К загр,%)</t>
  </si>
  <si>
    <t>показатель замены силовых  трансформаторов (МВА)</t>
  </si>
  <si>
    <t>показатель замены линий электропередачи (км)</t>
  </si>
  <si>
    <t>показатель оценки изменения доли полезного отпуска электрической энергии, который формируется посредством приборов учета электрической энергии, включенных в систему сбора и передачи данных (%)</t>
  </si>
  <si>
    <t>4.1</t>
  </si>
  <si>
    <t>на 2019 год</t>
  </si>
  <si>
    <t>на 2020 год</t>
  </si>
  <si>
    <t>на 2021 год</t>
  </si>
  <si>
    <t xml:space="preserve">2021 год </t>
  </si>
  <si>
    <t xml:space="preserve">Раздел 2. План принятия основных средств и нематериальных активов к бухгалтерскому учету на 2017 год с распределением по кварталам </t>
  </si>
  <si>
    <t>Утвержденный план принятия основных средств и нематериальных активов к бухгалтерскому учету на 2017 год</t>
  </si>
  <si>
    <t>Итого утвержденный план
за год</t>
  </si>
  <si>
    <t xml:space="preserve"> 2020 год </t>
  </si>
  <si>
    <t xml:space="preserve"> 2021 год </t>
  </si>
  <si>
    <t>5.4.1</t>
  </si>
  <si>
    <t>5.4.2</t>
  </si>
  <si>
    <t>5.4.3</t>
  </si>
  <si>
    <t>5.4.4</t>
  </si>
  <si>
    <t>5.4.5</t>
  </si>
  <si>
    <t>5.4.6.</t>
  </si>
  <si>
    <t>5.4.7</t>
  </si>
  <si>
    <t>2020 год</t>
  </si>
  <si>
    <t>Приложение №4</t>
  </si>
  <si>
    <t>Приложение №5</t>
  </si>
  <si>
    <t>Приложение №6</t>
  </si>
  <si>
    <t>Приложение №7</t>
  </si>
  <si>
    <t>Приложение №9</t>
  </si>
  <si>
    <t>Приложение №10</t>
  </si>
  <si>
    <t>Приложение №11</t>
  </si>
  <si>
    <t>№ п/п</t>
  </si>
  <si>
    <t xml:space="preserve">Итого </t>
  </si>
  <si>
    <t>3.4</t>
  </si>
  <si>
    <t>4</t>
  </si>
  <si>
    <t>полученная от реализации продукции и оказанных услуг по регулируемым ценам (тарифам):</t>
  </si>
  <si>
    <t>производства и поставки электрической энергии и мощности</t>
  </si>
  <si>
    <t>1.1.1.1.1</t>
  </si>
  <si>
    <t>производство и поставка электрической энергии на оптовом рынке электрической энергии и мощности</t>
  </si>
  <si>
    <t>1.1.1.1.2</t>
  </si>
  <si>
    <t>производство и поставка электрической мощности на оптовом рынке электрической энергии и мощности</t>
  </si>
  <si>
    <t>1.1.1.1.3</t>
  </si>
  <si>
    <t>производство и поставка электрической энергии (мощности) на розничных рынках электрической энергии</t>
  </si>
  <si>
    <t>производства и поставки тепловой энергии (мощности)</t>
  </si>
  <si>
    <t>оказания услуг по передаче электрической энергии</t>
  </si>
  <si>
    <t>1.1.1.4</t>
  </si>
  <si>
    <t>оказания услуг по передаче тепловой энергии, теплоносителя</t>
  </si>
  <si>
    <t>1.1.1.5</t>
  </si>
  <si>
    <t>от технологического присоединения, в том числе</t>
  </si>
  <si>
    <t>1.1.1.5.1</t>
  </si>
  <si>
    <t>от технологического присоединения объектов по производству электрической и тепловой энергии</t>
  </si>
  <si>
    <t>1.1.1.5.1.а</t>
  </si>
  <si>
    <t xml:space="preserve">    авансовое использование прибыли</t>
  </si>
  <si>
    <t>1.1.1.5.2</t>
  </si>
  <si>
    <t>от технологического присоединения потребителей</t>
  </si>
  <si>
    <t>1.1.1.5.2.а</t>
  </si>
  <si>
    <t>1.1.1.6</t>
  </si>
  <si>
    <t>реализации электрической энергии и мощности</t>
  </si>
  <si>
    <t>1.1.1.7</t>
  </si>
  <si>
    <t>реализации тепловой энергии (мощности)</t>
  </si>
  <si>
    <t>1.1.1.8</t>
  </si>
  <si>
    <t>оказания услуг по оперативно-диспетчерскому управлению в электроэнергетике всего, в том числе:</t>
  </si>
  <si>
    <t>1.1.1.8.1</t>
  </si>
  <si>
    <t xml:space="preserve">в части управления технологическими режимами </t>
  </si>
  <si>
    <t>1.1.1.8.2</t>
  </si>
  <si>
    <t>в части обеспечения надежности</t>
  </si>
  <si>
    <t>прибыль от продажи электрической энергии (мощности) по нерегулируемым ценам, всего в том числе:</t>
  </si>
  <si>
    <t>1.1.2.3</t>
  </si>
  <si>
    <t>текущая амортизация, учтенная в ценах (тарифах) всего, в том числе:</t>
  </si>
  <si>
    <t>производство и поставка электрической энергии и мощности</t>
  </si>
  <si>
    <t>1.2.1.1.1</t>
  </si>
  <si>
    <t>1.2.1.1.2</t>
  </si>
  <si>
    <t>1.2.1.1.3</t>
  </si>
  <si>
    <t>производство и поставка тепловой энергии (мощности)</t>
  </si>
  <si>
    <t>1.2.1.3</t>
  </si>
  <si>
    <t>1.2.1.4</t>
  </si>
  <si>
    <t>оказание услуг по передаче тепловой энергии, теплоносителя</t>
  </si>
  <si>
    <t>1.2.1.5</t>
  </si>
  <si>
    <t>реализация электрической энергии и мощности</t>
  </si>
  <si>
    <t>1.2.1.6</t>
  </si>
  <si>
    <t>1.2.1.7</t>
  </si>
  <si>
    <t>оказание услуг по оперативно-диспетчерскому управлению в электроэнергетике всего, в том числе:</t>
  </si>
  <si>
    <t>1.2.1.7.1</t>
  </si>
  <si>
    <t>1.2.1.7.2</t>
  </si>
  <si>
    <t>прочая текущая амортизация</t>
  </si>
  <si>
    <t>1.2.3.1.1</t>
  </si>
  <si>
    <t>1.2.3.1.2.</t>
  </si>
  <si>
    <t>1.2.3.1.2</t>
  </si>
  <si>
    <t>1.2.3.7.1</t>
  </si>
  <si>
    <t>1.2.3.7.2</t>
  </si>
  <si>
    <t>Возврат налога на добавленную стоимость****</t>
  </si>
  <si>
    <t>средства от эмиссии акций</t>
  </si>
  <si>
    <t>остаток собственных средств на начало года</t>
  </si>
  <si>
    <t>Привлеченные средства всего, в том числе:</t>
  </si>
  <si>
    <t>Вексели</t>
  </si>
  <si>
    <t>Бюджетное финансирование</t>
  </si>
  <si>
    <t>средства федерального бюджета</t>
  </si>
  <si>
    <t>в том числе средства федерального бюджета, недоиспользованные в прошлых периодах</t>
  </si>
  <si>
    <t>средства консолидированного бюджета субъекта Российской Федерации</t>
  </si>
  <si>
    <t>в том числе средства консолидированного бюджета субъекта Российской Федерации, недоиспользованные в прошлых периодах</t>
  </si>
  <si>
    <t>4.4.1.</t>
  </si>
  <si>
    <t>4.4.2.</t>
  </si>
  <si>
    <t>4.4.3.</t>
  </si>
  <si>
    <t>4.4.4.</t>
  </si>
  <si>
    <t>4.4.5.</t>
  </si>
  <si>
    <t>4.4.6.</t>
  </si>
  <si>
    <t>5.3.6</t>
  </si>
  <si>
    <t>5.4.6</t>
  </si>
  <si>
    <t>от 7 сентября 2018г. №133</t>
  </si>
  <si>
    <t xml:space="preserve">от 7 сентября 2018г. №133 </t>
  </si>
</sst>
</file>

<file path=xl/styles.xml><?xml version="1.0" encoding="utf-8"?>
<styleSheet xmlns="http://schemas.openxmlformats.org/spreadsheetml/2006/main">
  <numFmts count="8">
    <numFmt numFmtId="41" formatCode="_-* #,##0\ _₽_-;\-* #,##0\ _₽_-;_-* &quot;-&quot;\ _₽_-;_-@_-"/>
    <numFmt numFmtId="164" formatCode="_-* #,##0.00_р_._-;\-* #,##0.00_р_._-;_-* &quot;-&quot;??_р_._-;_-@_-"/>
    <numFmt numFmtId="165" formatCode="#,##0_ ;\-#,##0\ "/>
    <numFmt numFmtId="166" formatCode="_-* #,##0.00\ _р_._-;\-* #,##0.00\ _р_._-;_-* &quot;-&quot;??\ _р_._-;_-@_-"/>
    <numFmt numFmtId="167" formatCode="0.0000"/>
    <numFmt numFmtId="168" formatCode="0.0"/>
    <numFmt numFmtId="169" formatCode="_(* #,##0.00_);_(* \(#,##0.00\);_(* 0&quot;&quot;??_);_(@_)"/>
    <numFmt numFmtId="170" formatCode="#,##0.00_ ;\-#,##0.00\ "/>
  </numFmts>
  <fonts count="66"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u/>
      <sz val="14"/>
      <color theme="10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Arial"/>
      <family val="2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11"/>
      <color rgb="FF000000"/>
      <name val="SimSun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0"/>
      <name val="Helv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vertAlign val="superscript"/>
      <sz val="12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u/>
      <sz val="14"/>
      <color theme="1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6"/>
      <color theme="1"/>
      <name val="Calibri"/>
      <family val="2"/>
      <charset val="204"/>
      <scheme val="minor"/>
    </font>
    <font>
      <b/>
      <u/>
      <sz val="16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u/>
      <sz val="16"/>
      <color theme="1"/>
      <name val="Times New Roman"/>
      <family val="1"/>
      <charset val="204"/>
    </font>
    <font>
      <sz val="16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3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b/>
      <sz val="9"/>
      <color theme="1"/>
      <name val="Times New Roman"/>
      <family val="1"/>
      <charset val="204"/>
    </font>
    <font>
      <sz val="13"/>
      <color theme="1"/>
      <name val="Calibri"/>
      <family val="2"/>
      <charset val="204"/>
      <scheme val="minor"/>
    </font>
    <font>
      <sz val="10"/>
      <name val="Times New Roman CYR"/>
    </font>
    <font>
      <sz val="12"/>
      <name val="Times New Roman CYR"/>
    </font>
    <font>
      <b/>
      <sz val="12"/>
      <name val="Times New Roman CY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Times New Roman CYR"/>
      <charset val="204"/>
    </font>
  </fonts>
  <fills count="2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3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35">
    <xf numFmtId="0" fontId="0" fillId="0" borderId="0"/>
    <xf numFmtId="0" fontId="1" fillId="0" borderId="0" applyNumberFormat="0" applyFill="0" applyBorder="0" applyAlignment="0" applyProtection="0"/>
    <xf numFmtId="0" fontId="3" fillId="0" borderId="0"/>
    <xf numFmtId="0" fontId="3" fillId="0" borderId="0"/>
    <xf numFmtId="0" fontId="7" fillId="0" borderId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6" borderId="0" applyNumberFormat="0" applyBorder="0" applyAlignment="0" applyProtection="0"/>
    <xf numFmtId="0" fontId="13" fillId="9" borderId="0" applyNumberFormat="0" applyBorder="0" applyAlignment="0" applyProtection="0"/>
    <xf numFmtId="0" fontId="13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5" fillId="0" borderId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20" borderId="0" applyNumberFormat="0" applyBorder="0" applyAlignment="0" applyProtection="0"/>
    <xf numFmtId="0" fontId="16" fillId="8" borderId="11" applyNumberFormat="0" applyAlignment="0" applyProtection="0"/>
    <xf numFmtId="0" fontId="17" fillId="21" borderId="12" applyNumberFormat="0" applyAlignment="0" applyProtection="0"/>
    <xf numFmtId="0" fontId="18" fillId="21" borderId="11" applyNumberFormat="0" applyAlignment="0" applyProtection="0"/>
    <xf numFmtId="0" fontId="19" fillId="0" borderId="13" applyNumberFormat="0" applyFill="0" applyAlignment="0" applyProtection="0"/>
    <xf numFmtId="0" fontId="20" fillId="0" borderId="14" applyNumberFormat="0" applyFill="0" applyAlignment="0" applyProtection="0"/>
    <xf numFmtId="0" fontId="21" fillId="0" borderId="15" applyNumberFormat="0" applyFill="0" applyAlignment="0" applyProtection="0"/>
    <xf numFmtId="0" fontId="21" fillId="0" borderId="0" applyNumberFormat="0" applyFill="0" applyBorder="0" applyAlignment="0" applyProtection="0"/>
    <xf numFmtId="0" fontId="22" fillId="0" borderId="16" applyNumberFormat="0" applyFill="0" applyAlignment="0" applyProtection="0"/>
    <xf numFmtId="0" fontId="23" fillId="22" borderId="17" applyNumberFormat="0" applyAlignment="0" applyProtection="0"/>
    <xf numFmtId="0" fontId="24" fillId="0" borderId="0" applyNumberFormat="0" applyFill="0" applyBorder="0" applyAlignment="0" applyProtection="0"/>
    <xf numFmtId="0" fontId="25" fillId="23" borderId="0" applyNumberFormat="0" applyBorder="0" applyAlignment="0" applyProtection="0"/>
    <xf numFmtId="0" fontId="26" fillId="0" borderId="0"/>
    <xf numFmtId="0" fontId="27" fillId="0" borderId="0"/>
    <xf numFmtId="0" fontId="3" fillId="0" borderId="0"/>
    <xf numFmtId="0" fontId="26" fillId="0" borderId="0"/>
    <xf numFmtId="0" fontId="3" fillId="0" borderId="0"/>
    <xf numFmtId="0" fontId="28" fillId="0" borderId="0"/>
    <xf numFmtId="0" fontId="3" fillId="0" borderId="0"/>
    <xf numFmtId="0" fontId="2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9" fillId="4" borderId="0" applyNumberFormat="0" applyBorder="0" applyAlignment="0" applyProtection="0"/>
    <xf numFmtId="0" fontId="30" fillId="0" borderId="0" applyNumberFormat="0" applyFill="0" applyBorder="0" applyAlignment="0" applyProtection="0"/>
    <xf numFmtId="0" fontId="13" fillId="24" borderId="18" applyNumberFormat="0" applyFont="0" applyAlignment="0" applyProtection="0"/>
    <xf numFmtId="9" fontId="26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1" fillId="0" borderId="19" applyNumberFormat="0" applyFill="0" applyAlignment="0" applyProtection="0"/>
    <xf numFmtId="0" fontId="32" fillId="0" borderId="0"/>
    <xf numFmtId="0" fontId="33" fillId="0" borderId="0" applyNumberForma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5" fontId="26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34" fillId="5" borderId="0" applyNumberFormat="0" applyBorder="0" applyAlignment="0" applyProtection="0"/>
    <xf numFmtId="0" fontId="3" fillId="0" borderId="0"/>
    <xf numFmtId="0" fontId="27" fillId="0" borderId="0"/>
    <xf numFmtId="41" fontId="2" fillId="0" borderId="0" applyFont="0" applyFill="0" applyBorder="0" applyAlignment="0" applyProtection="0"/>
  </cellStyleXfs>
  <cellXfs count="367">
    <xf numFmtId="0" fontId="0" fillId="0" borderId="0" xfId="0"/>
    <xf numFmtId="0" fontId="0" fillId="0" borderId="0" xfId="0" applyAlignment="1">
      <alignment horizontal="justify" vertical="center"/>
    </xf>
    <xf numFmtId="0" fontId="0" fillId="0" borderId="0" xfId="0" applyAlignment="1">
      <alignment horizontal="right" vertical="center"/>
    </xf>
    <xf numFmtId="0" fontId="3" fillId="0" borderId="0" xfId="2"/>
    <xf numFmtId="0" fontId="3" fillId="0" borderId="0" xfId="2" applyFont="1" applyFill="1"/>
    <xf numFmtId="0" fontId="3" fillId="0" borderId="0" xfId="2" applyFont="1"/>
    <xf numFmtId="0" fontId="8" fillId="0" borderId="0" xfId="4" applyFont="1" applyAlignment="1">
      <alignment vertical="center"/>
    </xf>
    <xf numFmtId="0" fontId="9" fillId="0" borderId="0" xfId="4" applyFont="1" applyAlignment="1">
      <alignment vertical="center"/>
    </xf>
    <xf numFmtId="49" fontId="3" fillId="0" borderId="2" xfId="2" applyNumberFormat="1" applyFont="1" applyFill="1" applyBorder="1" applyAlignment="1">
      <alignment horizontal="center" vertical="center" wrapText="1"/>
    </xf>
    <xf numFmtId="49" fontId="11" fillId="0" borderId="2" xfId="4" applyNumberFormat="1" applyFont="1" applyFill="1" applyBorder="1" applyAlignment="1">
      <alignment horizontal="center" vertical="center"/>
    </xf>
    <xf numFmtId="0" fontId="11" fillId="0" borderId="2" xfId="4" applyFont="1" applyFill="1" applyBorder="1" applyAlignment="1">
      <alignment horizontal="center" vertical="center" wrapText="1"/>
    </xf>
    <xf numFmtId="49" fontId="10" fillId="0" borderId="2" xfId="4" applyNumberFormat="1" applyFont="1" applyFill="1" applyBorder="1" applyAlignment="1">
      <alignment horizontal="center" vertical="center"/>
    </xf>
    <xf numFmtId="0" fontId="10" fillId="0" borderId="2" xfId="4" applyFont="1" applyFill="1" applyBorder="1" applyAlignment="1">
      <alignment horizontal="center" vertical="center" wrapText="1"/>
    </xf>
    <xf numFmtId="4" fontId="11" fillId="0" borderId="2" xfId="4" applyNumberFormat="1" applyFont="1" applyFill="1" applyBorder="1" applyAlignment="1">
      <alignment horizontal="center" vertical="center"/>
    </xf>
    <xf numFmtId="4" fontId="11" fillId="0" borderId="2" xfId="4" applyNumberFormat="1" applyFont="1" applyFill="1" applyBorder="1" applyAlignment="1">
      <alignment horizontal="center" vertical="center" wrapText="1"/>
    </xf>
    <xf numFmtId="0" fontId="10" fillId="2" borderId="2" xfId="4" applyFont="1" applyFill="1" applyBorder="1" applyAlignment="1">
      <alignment horizontal="center" vertical="center" wrapText="1"/>
    </xf>
    <xf numFmtId="49" fontId="10" fillId="2" borderId="2" xfId="4" applyNumberFormat="1" applyFont="1" applyFill="1" applyBorder="1" applyAlignment="1">
      <alignment horizontal="center" vertical="center"/>
    </xf>
    <xf numFmtId="0" fontId="10" fillId="2" borderId="2" xfId="4" applyFont="1" applyFill="1" applyBorder="1" applyAlignment="1">
      <alignment horizontal="center" vertical="center"/>
    </xf>
    <xf numFmtId="49" fontId="11" fillId="2" borderId="2" xfId="4" applyNumberFormat="1" applyFont="1" applyFill="1" applyBorder="1" applyAlignment="1">
      <alignment horizontal="center" vertical="center"/>
    </xf>
    <xf numFmtId="0" fontId="3" fillId="0" borderId="0" xfId="2" applyAlignment="1">
      <alignment horizontal="left" vertical="center"/>
    </xf>
    <xf numFmtId="0" fontId="3" fillId="0" borderId="0" xfId="2" applyAlignment="1">
      <alignment horizontal="left"/>
    </xf>
    <xf numFmtId="0" fontId="3" fillId="0" borderId="2" xfId="3" applyFont="1" applyFill="1" applyBorder="1" applyAlignment="1">
      <alignment horizontal="center" vertical="center" wrapText="1"/>
    </xf>
    <xf numFmtId="1" fontId="3" fillId="0" borderId="2" xfId="2" applyNumberFormat="1" applyFont="1" applyFill="1" applyBorder="1" applyAlignment="1">
      <alignment horizontal="center" vertical="center" wrapText="1"/>
    </xf>
    <xf numFmtId="49" fontId="11" fillId="2" borderId="2" xfId="4" applyNumberFormat="1" applyFont="1" applyFill="1" applyBorder="1" applyAlignment="1">
      <alignment horizontal="center" vertical="center" wrapText="1"/>
    </xf>
    <xf numFmtId="49" fontId="11" fillId="0" borderId="2" xfId="4" applyNumberFormat="1" applyFont="1" applyBorder="1" applyAlignment="1">
      <alignment horizontal="center" vertical="center"/>
    </xf>
    <xf numFmtId="4" fontId="11" fillId="0" borderId="2" xfId="4" applyNumberFormat="1" applyFont="1" applyBorder="1" applyAlignment="1">
      <alignment horizontal="center" vertical="center"/>
    </xf>
    <xf numFmtId="4" fontId="12" fillId="0" borderId="2" xfId="2" applyNumberFormat="1" applyFont="1" applyFill="1" applyBorder="1" applyAlignment="1">
      <alignment horizontal="center" vertical="center"/>
    </xf>
    <xf numFmtId="49" fontId="10" fillId="2" borderId="2" xfId="4" applyNumberFormat="1" applyFont="1" applyFill="1" applyBorder="1" applyAlignment="1">
      <alignment horizontal="center" vertical="center" wrapText="1"/>
    </xf>
    <xf numFmtId="49" fontId="10" fillId="0" borderId="2" xfId="4" applyNumberFormat="1" applyFont="1" applyBorder="1" applyAlignment="1">
      <alignment horizontal="center" vertical="center"/>
    </xf>
    <xf numFmtId="2" fontId="3" fillId="0" borderId="2" xfId="2" applyNumberFormat="1" applyFont="1" applyFill="1" applyBorder="1" applyAlignment="1">
      <alignment horizontal="center" vertical="center"/>
    </xf>
    <xf numFmtId="0" fontId="36" fillId="0" borderId="0" xfId="0" applyFont="1"/>
    <xf numFmtId="0" fontId="5" fillId="0" borderId="1" xfId="1" applyFont="1" applyBorder="1" applyAlignment="1">
      <alignment horizontal="left" vertical="center" wrapText="1" indent="6"/>
    </xf>
    <xf numFmtId="0" fontId="37" fillId="2" borderId="2" xfId="48" applyFont="1" applyFill="1" applyBorder="1" applyAlignment="1">
      <alignment horizontal="center" vertical="center" textRotation="90" wrapText="1"/>
    </xf>
    <xf numFmtId="0" fontId="37" fillId="0" borderId="2" xfId="48" applyFont="1" applyFill="1" applyBorder="1" applyAlignment="1">
      <alignment horizontal="center" vertical="center" textRotation="90" wrapText="1"/>
    </xf>
    <xf numFmtId="0" fontId="3" fillId="0" borderId="2" xfId="0" applyFont="1" applyFill="1" applyBorder="1" applyAlignment="1">
      <alignment horizontal="center" vertical="center" textRotation="90" wrapText="1"/>
    </xf>
    <xf numFmtId="49" fontId="37" fillId="2" borderId="2" xfId="48" applyNumberFormat="1" applyFont="1" applyFill="1" applyBorder="1" applyAlignment="1">
      <alignment horizontal="center" vertical="center"/>
    </xf>
    <xf numFmtId="49" fontId="37" fillId="0" borderId="2" xfId="48" applyNumberFormat="1" applyFont="1" applyFill="1" applyBorder="1" applyAlignment="1">
      <alignment horizontal="center" vertical="center"/>
    </xf>
    <xf numFmtId="2" fontId="10" fillId="0" borderId="2" xfId="4" applyNumberFormat="1" applyFont="1" applyBorder="1" applyAlignment="1">
      <alignment horizontal="center" vertical="center"/>
    </xf>
    <xf numFmtId="2" fontId="11" fillId="0" borderId="2" xfId="4" applyNumberFormat="1" applyFont="1" applyBorder="1" applyAlignment="1">
      <alignment horizontal="center" vertical="center"/>
    </xf>
    <xf numFmtId="2" fontId="11" fillId="0" borderId="2" xfId="4" applyNumberFormat="1" applyFont="1" applyFill="1" applyBorder="1" applyAlignment="1">
      <alignment horizontal="center" vertical="center"/>
    </xf>
    <xf numFmtId="2" fontId="10" fillId="2" borderId="2" xfId="4" applyNumberFormat="1" applyFont="1" applyFill="1" applyBorder="1" applyAlignment="1">
      <alignment horizontal="center" vertical="center"/>
    </xf>
    <xf numFmtId="2" fontId="10" fillId="2" borderId="2" xfId="4" applyNumberFormat="1" applyFont="1" applyFill="1" applyBorder="1" applyAlignment="1">
      <alignment horizontal="center" vertical="center" wrapText="1"/>
    </xf>
    <xf numFmtId="2" fontId="10" fillId="0" borderId="2" xfId="4" applyNumberFormat="1" applyFont="1" applyFill="1" applyBorder="1" applyAlignment="1">
      <alignment horizontal="center" vertical="center"/>
    </xf>
    <xf numFmtId="2" fontId="10" fillId="0" borderId="2" xfId="4" applyNumberFormat="1" applyFont="1" applyFill="1" applyBorder="1" applyAlignment="1">
      <alignment horizontal="center" vertical="center" wrapText="1"/>
    </xf>
    <xf numFmtId="0" fontId="39" fillId="0" borderId="2" xfId="0" applyFont="1" applyFill="1" applyBorder="1" applyAlignment="1">
      <alignment horizontal="center" vertical="center" textRotation="90" wrapText="1"/>
    </xf>
    <xf numFmtId="0" fontId="38" fillId="0" borderId="2" xfId="48" applyFont="1" applyFill="1" applyBorder="1" applyAlignment="1">
      <alignment horizontal="center" vertical="center" textRotation="90" wrapText="1"/>
    </xf>
    <xf numFmtId="0" fontId="38" fillId="0" borderId="2" xfId="48" applyFont="1" applyFill="1" applyBorder="1" applyAlignment="1">
      <alignment horizontal="center" vertical="center"/>
    </xf>
    <xf numFmtId="49" fontId="38" fillId="0" borderId="2" xfId="48" applyNumberFormat="1" applyFont="1" applyFill="1" applyBorder="1" applyAlignment="1">
      <alignment horizontal="center" vertical="center"/>
    </xf>
    <xf numFmtId="0" fontId="10" fillId="0" borderId="2" xfId="4" applyFont="1" applyBorder="1" applyAlignment="1">
      <alignment horizontal="center" vertical="center" wrapText="1"/>
    </xf>
    <xf numFmtId="2" fontId="11" fillId="2" borderId="2" xfId="4" applyNumberFormat="1" applyFont="1" applyFill="1" applyBorder="1" applyAlignment="1">
      <alignment horizontal="center" vertical="center"/>
    </xf>
    <xf numFmtId="0" fontId="3" fillId="0" borderId="0" xfId="2" applyFont="1" applyAlignment="1">
      <alignment horizontal="center" vertical="center"/>
    </xf>
    <xf numFmtId="2" fontId="3" fillId="0" borderId="2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2" fontId="12" fillId="0" borderId="2" xfId="0" applyNumberFormat="1" applyFont="1" applyFill="1" applyBorder="1" applyAlignment="1">
      <alignment horizontal="center" vertical="center" wrapText="1"/>
    </xf>
    <xf numFmtId="4" fontId="3" fillId="0" borderId="2" xfId="0" applyNumberFormat="1" applyFont="1" applyFill="1" applyBorder="1" applyAlignment="1">
      <alignment horizontal="center" vertical="center" wrapText="1"/>
    </xf>
    <xf numFmtId="4" fontId="12" fillId="0" borderId="2" xfId="0" applyNumberFormat="1" applyFont="1" applyFill="1" applyBorder="1" applyAlignment="1">
      <alignment horizontal="center" vertical="center" wrapText="1"/>
    </xf>
    <xf numFmtId="0" fontId="47" fillId="0" borderId="0" xfId="4" applyFont="1" applyFill="1"/>
    <xf numFmtId="4" fontId="47" fillId="0" borderId="0" xfId="4" applyNumberFormat="1" applyFont="1" applyFill="1"/>
    <xf numFmtId="4" fontId="47" fillId="0" borderId="0" xfId="4" applyNumberFormat="1" applyFont="1" applyFill="1" applyBorder="1"/>
    <xf numFmtId="0" fontId="10" fillId="0" borderId="2" xfId="4" applyFont="1" applyFill="1" applyBorder="1" applyAlignment="1">
      <alignment horizontal="center" vertical="center"/>
    </xf>
    <xf numFmtId="49" fontId="11" fillId="0" borderId="2" xfId="4" applyNumberFormat="1" applyFont="1" applyFill="1" applyBorder="1" applyAlignment="1">
      <alignment horizontal="center" vertical="center" wrapText="1"/>
    </xf>
    <xf numFmtId="49" fontId="10" fillId="0" borderId="2" xfId="4" applyNumberFormat="1" applyFont="1" applyFill="1" applyBorder="1" applyAlignment="1">
      <alignment horizontal="center" vertical="center" wrapText="1"/>
    </xf>
    <xf numFmtId="0" fontId="3" fillId="0" borderId="0" xfId="2" applyFont="1"/>
    <xf numFmtId="0" fontId="44" fillId="0" borderId="0" xfId="2" applyFont="1" applyFill="1" applyAlignment="1">
      <alignment horizontal="center"/>
    </xf>
    <xf numFmtId="0" fontId="37" fillId="0" borderId="2" xfId="48" applyFont="1" applyFill="1" applyBorder="1" applyAlignment="1">
      <alignment horizontal="center" vertical="center"/>
    </xf>
    <xf numFmtId="0" fontId="40" fillId="0" borderId="0" xfId="0" applyFont="1" applyAlignment="1">
      <alignment horizontal="left"/>
    </xf>
    <xf numFmtId="0" fontId="40" fillId="0" borderId="0" xfId="0" applyFont="1"/>
    <xf numFmtId="2" fontId="3" fillId="2" borderId="2" xfId="0" applyNumberFormat="1" applyFont="1" applyFill="1" applyBorder="1" applyAlignment="1">
      <alignment horizontal="center" vertical="center"/>
    </xf>
    <xf numFmtId="0" fontId="41" fillId="0" borderId="0" xfId="0" applyFont="1" applyAlignment="1">
      <alignment horizontal="left" vertical="center"/>
    </xf>
    <xf numFmtId="0" fontId="41" fillId="0" borderId="0" xfId="0" applyFont="1"/>
    <xf numFmtId="2" fontId="3" fillId="2" borderId="2" xfId="2" applyNumberFormat="1" applyFont="1" applyFill="1" applyBorder="1" applyAlignment="1">
      <alignment horizontal="center" vertical="center"/>
    </xf>
    <xf numFmtId="2" fontId="3" fillId="0" borderId="0" xfId="2" applyNumberFormat="1" applyFont="1"/>
    <xf numFmtId="0" fontId="3" fillId="0" borderId="2" xfId="2" applyFont="1" applyFill="1" applyBorder="1" applyAlignment="1">
      <alignment horizontal="center" vertical="center" textRotation="90" wrapText="1"/>
    </xf>
    <xf numFmtId="0" fontId="53" fillId="0" borderId="0" xfId="48" applyFont="1" applyFill="1" applyBorder="1" applyAlignment="1">
      <alignment vertical="center"/>
    </xf>
    <xf numFmtId="0" fontId="12" fillId="0" borderId="0" xfId="232" applyFont="1" applyFill="1" applyBorder="1" applyAlignment="1"/>
    <xf numFmtId="0" fontId="12" fillId="0" borderId="0" xfId="232" applyFont="1" applyFill="1" applyBorder="1" applyAlignment="1">
      <alignment horizontal="center"/>
    </xf>
    <xf numFmtId="0" fontId="10" fillId="0" borderId="0" xfId="4" applyFont="1" applyAlignment="1">
      <alignment vertical="top"/>
    </xf>
    <xf numFmtId="0" fontId="12" fillId="0" borderId="0" xfId="2" applyFont="1" applyFill="1" applyAlignment="1">
      <alignment horizontal="center"/>
    </xf>
    <xf numFmtId="0" fontId="4" fillId="0" borderId="0" xfId="3" applyFont="1" applyAlignment="1">
      <alignment horizontal="right" vertical="center"/>
    </xf>
    <xf numFmtId="0" fontId="3" fillId="2" borderId="0" xfId="2" applyFont="1" applyFill="1"/>
    <xf numFmtId="0" fontId="3" fillId="2" borderId="2" xfId="2" applyFont="1" applyFill="1" applyBorder="1"/>
    <xf numFmtId="0" fontId="3" fillId="0" borderId="2" xfId="2" applyFont="1" applyBorder="1"/>
    <xf numFmtId="0" fontId="3" fillId="2" borderId="2" xfId="2" applyFont="1" applyFill="1" applyBorder="1" applyAlignment="1">
      <alignment horizontal="center" vertical="center" textRotation="90" wrapText="1"/>
    </xf>
    <xf numFmtId="0" fontId="54" fillId="0" borderId="0" xfId="3" applyFont="1" applyFill="1" applyAlignment="1">
      <alignment horizontal="right"/>
    </xf>
    <xf numFmtId="0" fontId="52" fillId="0" borderId="0" xfId="2" applyFont="1" applyAlignment="1">
      <alignment horizontal="center"/>
    </xf>
    <xf numFmtId="0" fontId="3" fillId="0" borderId="0" xfId="2" applyAlignment="1">
      <alignment horizontal="right" vertical="center"/>
    </xf>
    <xf numFmtId="0" fontId="3" fillId="0" borderId="0" xfId="2" applyFont="1" applyAlignment="1">
      <alignment horizontal="right" vertical="center"/>
    </xf>
    <xf numFmtId="0" fontId="7" fillId="0" borderId="0" xfId="4"/>
    <xf numFmtId="0" fontId="41" fillId="0" borderId="0" xfId="4" applyFont="1"/>
    <xf numFmtId="0" fontId="41" fillId="0" borderId="0" xfId="4" applyFont="1" applyAlignment="1">
      <alignment vertical="top" wrapText="1"/>
    </xf>
    <xf numFmtId="0" fontId="8" fillId="0" borderId="0" xfId="4" applyFont="1"/>
    <xf numFmtId="0" fontId="8" fillId="0" borderId="0" xfId="4" applyFont="1" applyBorder="1" applyAlignment="1">
      <alignment horizontal="center"/>
    </xf>
    <xf numFmtId="0" fontId="57" fillId="0" borderId="0" xfId="4" applyFont="1"/>
    <xf numFmtId="0" fontId="8" fillId="0" borderId="21" xfId="4" applyFont="1" applyBorder="1"/>
    <xf numFmtId="0" fontId="36" fillId="0" borderId="0" xfId="4" applyFont="1" applyBorder="1" applyAlignment="1"/>
    <xf numFmtId="0" fontId="0" fillId="0" borderId="0" xfId="0" applyAlignment="1">
      <alignment horizontal="right"/>
    </xf>
    <xf numFmtId="0" fontId="3" fillId="0" borderId="0" xfId="2" applyFont="1"/>
    <xf numFmtId="0" fontId="3" fillId="0" borderId="2" xfId="2" applyFont="1" applyFill="1" applyBorder="1" applyAlignment="1">
      <alignment horizontal="center" vertical="center" wrapText="1"/>
    </xf>
    <xf numFmtId="0" fontId="3" fillId="0" borderId="10" xfId="2" applyFont="1" applyFill="1" applyBorder="1" applyAlignment="1">
      <alignment horizontal="center" vertical="center" wrapText="1"/>
    </xf>
    <xf numFmtId="0" fontId="3" fillId="0" borderId="0" xfId="2" applyFont="1" applyFill="1" applyAlignment="1">
      <alignment horizontal="right"/>
    </xf>
    <xf numFmtId="0" fontId="3" fillId="0" borderId="5" xfId="2" applyFont="1" applyFill="1" applyBorder="1" applyAlignment="1">
      <alignment horizontal="center" vertical="center"/>
    </xf>
    <xf numFmtId="4" fontId="49" fillId="0" borderId="0" xfId="4" applyNumberFormat="1" applyFont="1" applyFill="1" applyAlignment="1">
      <alignment horizontal="center" vertical="center"/>
    </xf>
    <xf numFmtId="0" fontId="3" fillId="2" borderId="10" xfId="0" applyFont="1" applyFill="1" applyBorder="1" applyAlignment="1">
      <alignment horizontal="center" vertical="center" textRotation="90" wrapText="1"/>
    </xf>
    <xf numFmtId="0" fontId="3" fillId="2" borderId="2" xfId="0" applyFont="1" applyFill="1" applyBorder="1" applyAlignment="1">
      <alignment horizontal="center" vertical="center" textRotation="90" wrapText="1"/>
    </xf>
    <xf numFmtId="0" fontId="3" fillId="2" borderId="8" xfId="0" applyFont="1" applyFill="1" applyBorder="1" applyAlignment="1">
      <alignment horizontal="center" vertical="center" textRotation="90" wrapText="1"/>
    </xf>
    <xf numFmtId="0" fontId="3" fillId="0" borderId="8" xfId="0" applyFont="1" applyFill="1" applyBorder="1" applyAlignment="1">
      <alignment horizontal="center" vertical="center" textRotation="90" wrapText="1"/>
    </xf>
    <xf numFmtId="0" fontId="3" fillId="0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11" fillId="0" borderId="2" xfId="4" applyFont="1" applyFill="1" applyBorder="1" applyAlignment="1">
      <alignment horizontal="center" vertical="center"/>
    </xf>
    <xf numFmtId="2" fontId="12" fillId="2" borderId="2" xfId="0" applyNumberFormat="1" applyFont="1" applyFill="1" applyBorder="1" applyAlignment="1">
      <alignment horizontal="center" vertical="center" wrapText="1"/>
    </xf>
    <xf numFmtId="4" fontId="12" fillId="2" borderId="2" xfId="0" applyNumberFormat="1" applyFont="1" applyFill="1" applyBorder="1" applyAlignment="1">
      <alignment horizontal="center" vertical="center" wrapText="1"/>
    </xf>
    <xf numFmtId="2" fontId="3" fillId="2" borderId="2" xfId="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0" fontId="10" fillId="0" borderId="2" xfId="4" applyFont="1" applyFill="1" applyBorder="1" applyAlignment="1">
      <alignment horizontal="center" wrapText="1"/>
    </xf>
    <xf numFmtId="4" fontId="3" fillId="2" borderId="2" xfId="0" applyNumberFormat="1" applyFont="1" applyFill="1" applyBorder="1" applyAlignment="1">
      <alignment horizontal="center" vertical="center" wrapText="1"/>
    </xf>
    <xf numFmtId="17" fontId="3" fillId="2" borderId="2" xfId="0" applyNumberFormat="1" applyFont="1" applyFill="1" applyBorder="1" applyAlignment="1">
      <alignment horizontal="center" vertical="center" wrapText="1"/>
    </xf>
    <xf numFmtId="168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2" borderId="2" xfId="0" applyNumberFormat="1" applyFont="1" applyFill="1" applyBorder="1" applyAlignment="1">
      <alignment horizontal="center" vertical="center" wrapText="1"/>
    </xf>
    <xf numFmtId="0" fontId="11" fillId="0" borderId="2" xfId="4" applyFont="1" applyFill="1" applyBorder="1" applyAlignment="1">
      <alignment horizontal="center" wrapText="1"/>
    </xf>
    <xf numFmtId="4" fontId="12" fillId="2" borderId="2" xfId="0" applyNumberFormat="1" applyFont="1" applyFill="1" applyBorder="1" applyAlignment="1">
      <alignment horizontal="center" vertical="center"/>
    </xf>
    <xf numFmtId="2" fontId="12" fillId="0" borderId="2" xfId="0" applyNumberFormat="1" applyFont="1" applyFill="1" applyBorder="1" applyAlignment="1">
      <alignment horizontal="center" vertical="center"/>
    </xf>
    <xf numFmtId="4" fontId="12" fillId="0" borderId="2" xfId="0" applyNumberFormat="1" applyFont="1" applyFill="1" applyBorder="1" applyAlignment="1">
      <alignment horizontal="center" vertical="center"/>
    </xf>
    <xf numFmtId="1" fontId="11" fillId="0" borderId="2" xfId="4" applyNumberFormat="1" applyFont="1" applyFill="1" applyBorder="1" applyAlignment="1">
      <alignment horizontal="center" vertical="center"/>
    </xf>
    <xf numFmtId="1" fontId="11" fillId="0" borderId="2" xfId="4" applyNumberFormat="1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2" fontId="12" fillId="0" borderId="2" xfId="2" applyNumberFormat="1" applyFont="1" applyFill="1" applyBorder="1" applyAlignment="1">
      <alignment horizontal="center" vertical="center"/>
    </xf>
    <xf numFmtId="1" fontId="10" fillId="0" borderId="2" xfId="4" applyNumberFormat="1" applyFont="1" applyBorder="1" applyAlignment="1">
      <alignment horizontal="center" vertical="center"/>
    </xf>
    <xf numFmtId="1" fontId="10" fillId="0" borderId="2" xfId="4" applyNumberFormat="1" applyFont="1" applyFill="1" applyBorder="1" applyAlignment="1">
      <alignment horizontal="center" vertical="center"/>
    </xf>
    <xf numFmtId="4" fontId="3" fillId="2" borderId="2" xfId="0" applyNumberFormat="1" applyFont="1" applyFill="1" applyBorder="1" applyAlignment="1">
      <alignment horizontal="center" vertical="center"/>
    </xf>
    <xf numFmtId="2" fontId="3" fillId="0" borderId="2" xfId="0" applyNumberFormat="1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4" fontId="3" fillId="0" borderId="2" xfId="0" applyNumberFormat="1" applyFont="1" applyBorder="1" applyAlignment="1">
      <alignment horizontal="center" vertical="center"/>
    </xf>
    <xf numFmtId="0" fontId="10" fillId="2" borderId="2" xfId="4" applyFont="1" applyFill="1" applyBorder="1" applyAlignment="1">
      <alignment horizontal="center" wrapText="1"/>
    </xf>
    <xf numFmtId="49" fontId="41" fillId="2" borderId="2" xfId="3" applyNumberFormat="1" applyFont="1" applyFill="1" applyBorder="1" applyAlignment="1">
      <alignment horizontal="center" vertical="center" wrapText="1"/>
    </xf>
    <xf numFmtId="49" fontId="11" fillId="2" borderId="2" xfId="4" applyNumberFormat="1" applyFont="1" applyFill="1" applyBorder="1" applyAlignment="1">
      <alignment horizontal="center" wrapText="1"/>
    </xf>
    <xf numFmtId="49" fontId="40" fillId="2" borderId="2" xfId="3" applyNumberFormat="1" applyFont="1" applyFill="1" applyBorder="1" applyAlignment="1">
      <alignment horizontal="center" vertical="center" wrapText="1"/>
    </xf>
    <xf numFmtId="49" fontId="10" fillId="2" borderId="2" xfId="4" applyNumberFormat="1" applyFont="1" applyFill="1" applyBorder="1" applyAlignment="1">
      <alignment horizontal="center" wrapText="1"/>
    </xf>
    <xf numFmtId="0" fontId="3" fillId="0" borderId="0" xfId="42" applyFont="1" applyAlignment="1"/>
    <xf numFmtId="4" fontId="10" fillId="2" borderId="2" xfId="4" applyNumberFormat="1" applyFont="1" applyFill="1" applyBorder="1" applyAlignment="1">
      <alignment horizontal="center" vertical="center" wrapText="1"/>
    </xf>
    <xf numFmtId="4" fontId="10" fillId="2" borderId="2" xfId="4" applyNumberFormat="1" applyFont="1" applyFill="1" applyBorder="1" applyAlignment="1">
      <alignment horizontal="center" vertical="center" textRotation="90" wrapText="1"/>
    </xf>
    <xf numFmtId="4" fontId="10" fillId="2" borderId="5" xfId="4" applyNumberFormat="1" applyFont="1" applyFill="1" applyBorder="1" applyAlignment="1">
      <alignment horizontal="center" vertical="center" textRotation="90" wrapText="1"/>
    </xf>
    <xf numFmtId="0" fontId="10" fillId="2" borderId="2" xfId="4" applyFont="1" applyFill="1" applyBorder="1" applyAlignment="1">
      <alignment horizontal="center"/>
    </xf>
    <xf numFmtId="49" fontId="10" fillId="2" borderId="2" xfId="4" applyNumberFormat="1" applyFont="1" applyFill="1" applyBorder="1" applyAlignment="1">
      <alignment horizontal="center"/>
    </xf>
    <xf numFmtId="2" fontId="3" fillId="2" borderId="2" xfId="4" applyNumberFormat="1" applyFont="1" applyFill="1" applyBorder="1" applyAlignment="1">
      <alignment horizontal="center" vertical="center"/>
    </xf>
    <xf numFmtId="0" fontId="47" fillId="2" borderId="0" xfId="4" applyFont="1" applyFill="1"/>
    <xf numFmtId="4" fontId="47" fillId="2" borderId="0" xfId="4" applyNumberFormat="1" applyFont="1" applyFill="1"/>
    <xf numFmtId="0" fontId="11" fillId="2" borderId="0" xfId="4" applyFont="1" applyFill="1" applyBorder="1" applyAlignment="1">
      <alignment horizontal="center" vertical="center" wrapText="1"/>
    </xf>
    <xf numFmtId="0" fontId="11" fillId="2" borderId="0" xfId="4" applyFont="1" applyFill="1"/>
    <xf numFmtId="0" fontId="10" fillId="2" borderId="0" xfId="4" applyFont="1" applyFill="1"/>
    <xf numFmtId="0" fontId="48" fillId="2" borderId="0" xfId="4" applyFont="1" applyFill="1"/>
    <xf numFmtId="0" fontId="47" fillId="2" borderId="0" xfId="4" applyFont="1" applyFill="1" applyAlignment="1">
      <alignment vertical="center"/>
    </xf>
    <xf numFmtId="167" fontId="11" fillId="2" borderId="2" xfId="4" applyNumberFormat="1" applyFont="1" applyFill="1" applyBorder="1" applyAlignment="1">
      <alignment horizontal="center" vertical="center"/>
    </xf>
    <xf numFmtId="49" fontId="10" fillId="2" borderId="2" xfId="3" applyNumberFormat="1" applyFont="1" applyFill="1" applyBorder="1" applyAlignment="1">
      <alignment horizontal="center" vertical="center" wrapText="1"/>
    </xf>
    <xf numFmtId="167" fontId="10" fillId="2" borderId="2" xfId="4" applyNumberFormat="1" applyFont="1" applyFill="1" applyBorder="1" applyAlignment="1">
      <alignment horizontal="center" vertical="center"/>
    </xf>
    <xf numFmtId="0" fontId="58" fillId="0" borderId="0" xfId="4" applyFont="1" applyFill="1"/>
    <xf numFmtId="0" fontId="10" fillId="0" borderId="0" xfId="4" applyFont="1" applyFill="1" applyAlignment="1">
      <alignment horizontal="center" vertical="top"/>
    </xf>
    <xf numFmtId="0" fontId="37" fillId="0" borderId="2" xfId="48" applyFont="1" applyFill="1" applyBorder="1" applyAlignment="1">
      <alignment horizontal="center" vertical="center" wrapText="1"/>
    </xf>
    <xf numFmtId="0" fontId="37" fillId="0" borderId="2" xfId="48" applyFont="1" applyFill="1" applyBorder="1" applyAlignment="1">
      <alignment horizontal="center" vertical="center"/>
    </xf>
    <xf numFmtId="0" fontId="3" fillId="0" borderId="0" xfId="2" applyAlignment="1">
      <alignment horizontal="right" vertical="center"/>
    </xf>
    <xf numFmtId="0" fontId="52" fillId="0" borderId="0" xfId="2" applyFont="1" applyAlignment="1">
      <alignment horizontal="center"/>
    </xf>
    <xf numFmtId="0" fontId="3" fillId="25" borderId="0" xfId="2" applyFont="1" applyFill="1"/>
    <xf numFmtId="0" fontId="3" fillId="26" borderId="0" xfId="2" applyFont="1" applyFill="1"/>
    <xf numFmtId="0" fontId="4" fillId="0" borderId="0" xfId="3" applyFont="1" applyFill="1" applyAlignment="1">
      <alignment horizontal="right" vertical="center"/>
    </xf>
    <xf numFmtId="0" fontId="4" fillId="0" borderId="0" xfId="3" applyFont="1" applyFill="1" applyAlignment="1">
      <alignment horizontal="right"/>
    </xf>
    <xf numFmtId="0" fontId="3" fillId="0" borderId="0" xfId="2" applyFill="1" applyAlignment="1">
      <alignment horizontal="center"/>
    </xf>
    <xf numFmtId="2" fontId="11" fillId="0" borderId="2" xfId="4" applyNumberFormat="1" applyFont="1" applyFill="1" applyBorder="1" applyAlignment="1">
      <alignment horizontal="center" vertical="center" wrapText="1"/>
    </xf>
    <xf numFmtId="49" fontId="41" fillId="0" borderId="2" xfId="3" applyNumberFormat="1" applyFont="1" applyFill="1" applyBorder="1" applyAlignment="1">
      <alignment horizontal="center" vertical="center" wrapText="1"/>
    </xf>
    <xf numFmtId="49" fontId="10" fillId="0" borderId="2" xfId="3" applyNumberFormat="1" applyFont="1" applyFill="1" applyBorder="1" applyAlignment="1">
      <alignment horizontal="center" vertical="center" wrapText="1"/>
    </xf>
    <xf numFmtId="169" fontId="10" fillId="0" borderId="5" xfId="234" applyNumberFormat="1" applyFont="1" applyFill="1" applyBorder="1" applyAlignment="1" applyProtection="1">
      <alignment horizontal="center" vertical="center"/>
    </xf>
    <xf numFmtId="169" fontId="10" fillId="0" borderId="5" xfId="234" applyNumberFormat="1" applyFont="1" applyFill="1" applyBorder="1" applyAlignment="1" applyProtection="1">
      <alignment horizontal="center" vertical="center"/>
      <protection locked="0"/>
    </xf>
    <xf numFmtId="1" fontId="3" fillId="0" borderId="2" xfId="2" applyNumberFormat="1" applyFont="1" applyFill="1" applyBorder="1" applyAlignment="1">
      <alignment horizontal="center" vertical="center"/>
    </xf>
    <xf numFmtId="169" fontId="41" fillId="2" borderId="5" xfId="234" applyNumberFormat="1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>
      <alignment horizontal="center"/>
    </xf>
    <xf numFmtId="2" fontId="3" fillId="2" borderId="2" xfId="0" applyNumberFormat="1" applyFont="1" applyFill="1" applyBorder="1" applyAlignment="1">
      <alignment horizontal="center"/>
    </xf>
    <xf numFmtId="1" fontId="3" fillId="2" borderId="2" xfId="0" applyNumberFormat="1" applyFont="1" applyFill="1" applyBorder="1" applyAlignment="1">
      <alignment horizontal="center"/>
    </xf>
    <xf numFmtId="49" fontId="11" fillId="2" borderId="2" xfId="3" applyNumberFormat="1" applyFont="1" applyFill="1" applyBorder="1" applyAlignment="1">
      <alignment horizontal="center" vertical="center" wrapText="1"/>
    </xf>
    <xf numFmtId="4" fontId="10" fillId="2" borderId="5" xfId="234" applyNumberFormat="1" applyFont="1" applyFill="1" applyBorder="1" applyAlignment="1" applyProtection="1">
      <alignment horizontal="center" vertical="center"/>
      <protection locked="0"/>
    </xf>
    <xf numFmtId="1" fontId="3" fillId="2" borderId="2" xfId="2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textRotation="90" wrapText="1"/>
    </xf>
    <xf numFmtId="0" fontId="37" fillId="0" borderId="2" xfId="48" applyFont="1" applyFill="1" applyBorder="1" applyAlignment="1">
      <alignment horizontal="center" vertical="center"/>
    </xf>
    <xf numFmtId="0" fontId="37" fillId="0" borderId="2" xfId="48" applyFont="1" applyFill="1" applyBorder="1" applyAlignment="1">
      <alignment horizontal="center" vertical="center" wrapText="1"/>
    </xf>
    <xf numFmtId="0" fontId="41" fillId="0" borderId="0" xfId="4" applyFont="1" applyBorder="1" applyAlignment="1">
      <alignment horizontal="center" vertical="top" wrapText="1"/>
    </xf>
    <xf numFmtId="0" fontId="62" fillId="0" borderId="26" xfId="43" applyFont="1" applyFill="1" applyBorder="1" applyAlignment="1">
      <alignment horizontal="center" vertical="center" wrapText="1"/>
    </xf>
    <xf numFmtId="0" fontId="12" fillId="0" borderId="26" xfId="43" applyFont="1" applyFill="1" applyBorder="1" applyAlignment="1">
      <alignment horizontal="center" vertical="center" wrapText="1"/>
    </xf>
    <xf numFmtId="0" fontId="12" fillId="0" borderId="27" xfId="43" applyFont="1" applyFill="1" applyBorder="1" applyAlignment="1">
      <alignment horizontal="center" vertical="center" wrapText="1"/>
    </xf>
    <xf numFmtId="0" fontId="63" fillId="0" borderId="2" xfId="43" applyFont="1" applyFill="1" applyBorder="1" applyAlignment="1">
      <alignment horizontal="center" vertical="center" wrapText="1"/>
    </xf>
    <xf numFmtId="0" fontId="63" fillId="0" borderId="29" xfId="43" applyFont="1" applyFill="1" applyBorder="1" applyAlignment="1">
      <alignment horizontal="center" vertical="center" wrapText="1"/>
    </xf>
    <xf numFmtId="170" fontId="3" fillId="0" borderId="10" xfId="43" applyNumberFormat="1" applyFont="1" applyFill="1" applyBorder="1" applyAlignment="1">
      <alignment horizontal="center" vertical="center" wrapText="1"/>
    </xf>
    <xf numFmtId="170" fontId="3" fillId="0" borderId="34" xfId="43" applyNumberFormat="1" applyFont="1" applyFill="1" applyBorder="1" applyAlignment="1">
      <alignment horizontal="center" vertical="center" wrapText="1"/>
    </xf>
    <xf numFmtId="49" fontId="64" fillId="0" borderId="28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vertical="center"/>
    </xf>
    <xf numFmtId="170" fontId="3" fillId="0" borderId="2" xfId="43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 indent="1"/>
    </xf>
    <xf numFmtId="0" fontId="3" fillId="0" borderId="2" xfId="43" applyFont="1" applyFill="1" applyBorder="1" applyAlignment="1">
      <alignment horizontal="left" vertical="center" wrapText="1" indent="3"/>
    </xf>
    <xf numFmtId="0" fontId="3" fillId="0" borderId="2" xfId="43" applyFont="1" applyFill="1" applyBorder="1" applyAlignment="1">
      <alignment horizontal="left" vertical="center" wrapText="1" indent="5"/>
    </xf>
    <xf numFmtId="164" fontId="3" fillId="0" borderId="2" xfId="43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 indent="7"/>
    </xf>
    <xf numFmtId="0" fontId="3" fillId="0" borderId="2" xfId="43" applyFont="1" applyFill="1" applyBorder="1" applyAlignment="1">
      <alignment horizontal="left" vertical="center" indent="7"/>
    </xf>
    <xf numFmtId="164" fontId="3" fillId="0" borderId="2" xfId="43" applyNumberFormat="1" applyFont="1" applyFill="1" applyBorder="1" applyAlignment="1">
      <alignment horizontal="left" vertical="center" wrapText="1"/>
    </xf>
    <xf numFmtId="164" fontId="3" fillId="0" borderId="29" xfId="43" applyNumberFormat="1" applyFont="1" applyFill="1" applyBorder="1" applyAlignment="1">
      <alignment horizontal="left" vertical="center" wrapText="1"/>
    </xf>
    <xf numFmtId="49" fontId="64" fillId="0" borderId="30" xfId="0" applyNumberFormat="1" applyFont="1" applyFill="1" applyBorder="1" applyAlignment="1">
      <alignment horizontal="center" vertical="center"/>
    </xf>
    <xf numFmtId="0" fontId="3" fillId="0" borderId="31" xfId="0" applyFont="1" applyFill="1" applyBorder="1" applyAlignment="1">
      <alignment horizontal="left" vertical="center" wrapText="1" indent="1"/>
    </xf>
    <xf numFmtId="164" fontId="3" fillId="0" borderId="29" xfId="43" applyNumberFormat="1" applyFont="1" applyFill="1" applyBorder="1" applyAlignment="1">
      <alignment horizontal="center" vertical="center" wrapText="1"/>
    </xf>
    <xf numFmtId="164" fontId="3" fillId="0" borderId="31" xfId="43" applyNumberFormat="1" applyFont="1" applyFill="1" applyBorder="1" applyAlignment="1">
      <alignment horizontal="center" vertical="center" wrapText="1"/>
    </xf>
    <xf numFmtId="164" fontId="3" fillId="0" borderId="32" xfId="43" applyNumberFormat="1" applyFont="1" applyFill="1" applyBorder="1" applyAlignment="1">
      <alignment horizontal="center" vertical="center" wrapText="1"/>
    </xf>
    <xf numFmtId="49" fontId="65" fillId="0" borderId="30" xfId="43" applyNumberFormat="1" applyFont="1" applyFill="1" applyBorder="1" applyAlignment="1">
      <alignment horizontal="center" vertical="center"/>
    </xf>
    <xf numFmtId="0" fontId="65" fillId="0" borderId="31" xfId="43" applyFont="1" applyFill="1" applyBorder="1" applyAlignment="1">
      <alignment horizontal="center" vertical="center" wrapText="1"/>
    </xf>
    <xf numFmtId="49" fontId="65" fillId="0" borderId="31" xfId="43" applyNumberFormat="1" applyFont="1" applyFill="1" applyBorder="1" applyAlignment="1">
      <alignment horizontal="center" vertical="center"/>
    </xf>
    <xf numFmtId="49" fontId="65" fillId="0" borderId="32" xfId="43" applyNumberFormat="1" applyFont="1" applyFill="1" applyBorder="1" applyAlignment="1">
      <alignment horizontal="center" vertical="center"/>
    </xf>
    <xf numFmtId="4" fontId="10" fillId="0" borderId="2" xfId="4" applyNumberFormat="1" applyFont="1" applyBorder="1" applyAlignment="1">
      <alignment horizontal="center" vertical="center"/>
    </xf>
    <xf numFmtId="169" fontId="11" fillId="0" borderId="5" xfId="234" applyNumberFormat="1" applyFont="1" applyFill="1" applyBorder="1" applyAlignment="1" applyProtection="1">
      <alignment horizontal="center" vertical="center"/>
    </xf>
    <xf numFmtId="1" fontId="12" fillId="0" borderId="2" xfId="2" applyNumberFormat="1" applyFont="1" applyFill="1" applyBorder="1" applyAlignment="1">
      <alignment horizontal="center" vertical="center"/>
    </xf>
    <xf numFmtId="2" fontId="12" fillId="0" borderId="0" xfId="2" applyNumberFormat="1" applyFont="1"/>
    <xf numFmtId="169" fontId="41" fillId="2" borderId="2" xfId="234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/>
    <xf numFmtId="0" fontId="8" fillId="0" borderId="0" xfId="4" applyFont="1" applyBorder="1" applyAlignment="1">
      <alignment horizontal="left" vertical="top" wrapText="1"/>
    </xf>
    <xf numFmtId="0" fontId="8" fillId="0" borderId="0" xfId="4" applyFont="1" applyBorder="1" applyAlignment="1">
      <alignment horizontal="left" vertical="top"/>
    </xf>
    <xf numFmtId="0" fontId="8" fillId="0" borderId="0" xfId="4" applyFont="1" applyBorder="1" applyAlignment="1">
      <alignment horizontal="center"/>
    </xf>
    <xf numFmtId="0" fontId="8" fillId="0" borderId="0" xfId="4" applyFont="1" applyAlignment="1">
      <alignment horizontal="left" vertical="top" wrapText="1"/>
    </xf>
    <xf numFmtId="0" fontId="8" fillId="0" borderId="21" xfId="4" applyFont="1" applyBorder="1" applyAlignment="1">
      <alignment horizontal="center" wrapText="1"/>
    </xf>
    <xf numFmtId="0" fontId="56" fillId="0" borderId="0" xfId="4" applyFont="1" applyBorder="1" applyAlignment="1">
      <alignment horizontal="center"/>
    </xf>
    <xf numFmtId="0" fontId="36" fillId="0" borderId="21" xfId="4" applyFont="1" applyBorder="1" applyAlignment="1">
      <alignment horizontal="center"/>
    </xf>
    <xf numFmtId="0" fontId="59" fillId="0" borderId="21" xfId="4" applyFont="1" applyBorder="1" applyAlignment="1">
      <alignment horizontal="center"/>
    </xf>
    <xf numFmtId="0" fontId="8" fillId="0" borderId="0" xfId="4" applyFont="1" applyAlignment="1">
      <alignment horizontal="center"/>
    </xf>
    <xf numFmtId="0" fontId="8" fillId="0" borderId="21" xfId="4" applyFont="1" applyBorder="1" applyAlignment="1">
      <alignment horizontal="center"/>
    </xf>
    <xf numFmtId="0" fontId="41" fillId="0" borderId="0" xfId="4" applyFont="1" applyBorder="1" applyAlignment="1">
      <alignment horizontal="center" vertical="top" wrapText="1"/>
    </xf>
    <xf numFmtId="0" fontId="41" fillId="0" borderId="23" xfId="4" applyFont="1" applyBorder="1" applyAlignment="1">
      <alignment horizontal="center" vertical="top" wrapText="1"/>
    </xf>
    <xf numFmtId="0" fontId="41" fillId="0" borderId="0" xfId="4" applyFont="1" applyAlignment="1">
      <alignment horizontal="center" vertical="top" wrapText="1"/>
    </xf>
    <xf numFmtId="0" fontId="41" fillId="0" borderId="0" xfId="4" applyFont="1" applyAlignment="1">
      <alignment horizontal="left" wrapText="1"/>
    </xf>
    <xf numFmtId="0" fontId="41" fillId="0" borderId="0" xfId="4" applyFont="1" applyAlignment="1">
      <alignment horizontal="left"/>
    </xf>
    <xf numFmtId="0" fontId="57" fillId="0" borderId="21" xfId="4" applyFont="1" applyBorder="1" applyAlignment="1">
      <alignment horizontal="center"/>
    </xf>
    <xf numFmtId="0" fontId="7" fillId="0" borderId="0" xfId="4" applyAlignment="1">
      <alignment horizontal="center"/>
    </xf>
    <xf numFmtId="0" fontId="4" fillId="0" borderId="21" xfId="4" applyFont="1" applyBorder="1" applyAlignment="1">
      <alignment horizontal="center"/>
    </xf>
    <xf numFmtId="0" fontId="8" fillId="0" borderId="0" xfId="4" applyFont="1" applyBorder="1" applyAlignment="1">
      <alignment horizontal="left" wrapText="1"/>
    </xf>
    <xf numFmtId="0" fontId="7" fillId="0" borderId="0" xfId="4" applyBorder="1" applyAlignment="1">
      <alignment horizontal="left" wrapText="1"/>
    </xf>
    <xf numFmtId="0" fontId="7" fillId="0" borderId="21" xfId="4" applyBorder="1" applyAlignment="1">
      <alignment horizontal="left" wrapText="1"/>
    </xf>
    <xf numFmtId="0" fontId="56" fillId="0" borderId="0" xfId="4" applyFont="1" applyAlignment="1">
      <alignment horizontal="center"/>
    </xf>
    <xf numFmtId="0" fontId="8" fillId="0" borderId="0" xfId="4" applyFont="1" applyBorder="1" applyAlignment="1">
      <alignment horizontal="center" wrapText="1"/>
    </xf>
    <xf numFmtId="0" fontId="4" fillId="0" borderId="0" xfId="42" applyFont="1" applyAlignment="1">
      <alignment horizontal="right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textRotation="90" wrapText="1"/>
    </xf>
    <xf numFmtId="0" fontId="3" fillId="2" borderId="2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center" vertical="center" wrapText="1"/>
    </xf>
    <xf numFmtId="0" fontId="0" fillId="0" borderId="22" xfId="0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0" borderId="0" xfId="42" applyFont="1" applyFill="1" applyAlignment="1">
      <alignment horizontal="center"/>
    </xf>
    <xf numFmtId="0" fontId="3" fillId="0" borderId="21" xfId="0" applyFont="1" applyFill="1" applyBorder="1"/>
    <xf numFmtId="0" fontId="52" fillId="0" borderId="0" xfId="1" applyFont="1" applyAlignment="1">
      <alignment horizontal="right" vertical="center"/>
    </xf>
    <xf numFmtId="0" fontId="0" fillId="0" borderId="0" xfId="0" applyAlignment="1"/>
    <xf numFmtId="0" fontId="4" fillId="0" borderId="0" xfId="42" applyFont="1" applyAlignment="1">
      <alignment horizontal="right"/>
    </xf>
    <xf numFmtId="0" fontId="4" fillId="0" borderId="0" xfId="1" applyFont="1" applyAlignment="1">
      <alignment horizontal="right" vertical="center"/>
    </xf>
    <xf numFmtId="0" fontId="4" fillId="0" borderId="0" xfId="42" applyFont="1" applyAlignment="1"/>
    <xf numFmtId="0" fontId="0" fillId="0" borderId="6" xfId="0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44" fillId="0" borderId="0" xfId="42" applyFont="1" applyAlignment="1">
      <alignment horizontal="center"/>
    </xf>
    <xf numFmtId="0" fontId="44" fillId="0" borderId="0" xfId="42" applyFont="1" applyAlignment="1">
      <alignment horizontal="center" vertical="center"/>
    </xf>
    <xf numFmtId="0" fontId="4" fillId="0" borderId="0" xfId="42" applyFont="1" applyAlignment="1">
      <alignment horizontal="center" vertical="center"/>
    </xf>
    <xf numFmtId="0" fontId="46" fillId="0" borderId="0" xfId="42" applyFont="1" applyFill="1" applyAlignment="1">
      <alignment horizontal="center"/>
    </xf>
    <xf numFmtId="0" fontId="3" fillId="0" borderId="0" xfId="2" applyFont="1" applyFill="1" applyAlignment="1">
      <alignment horizontal="right"/>
    </xf>
    <xf numFmtId="0" fontId="0" fillId="0" borderId="0" xfId="0" applyAlignment="1">
      <alignment horizontal="right"/>
    </xf>
    <xf numFmtId="0" fontId="44" fillId="0" borderId="0" xfId="2" applyFont="1" applyFill="1" applyAlignment="1">
      <alignment horizontal="center"/>
    </xf>
    <xf numFmtId="0" fontId="45" fillId="0" borderId="0" xfId="0" applyFont="1" applyAlignment="1">
      <alignment horizontal="center"/>
    </xf>
    <xf numFmtId="0" fontId="6" fillId="0" borderId="0" xfId="2" applyFont="1" applyAlignment="1">
      <alignment horizontal="center" vertical="center"/>
    </xf>
    <xf numFmtId="0" fontId="0" fillId="0" borderId="0" xfId="0" applyAlignment="1">
      <alignment horizontal="center"/>
    </xf>
    <xf numFmtId="0" fontId="46" fillId="0" borderId="0" xfId="2" applyFont="1" applyFill="1" applyAlignment="1">
      <alignment horizontal="center"/>
    </xf>
    <xf numFmtId="0" fontId="3" fillId="0" borderId="4" xfId="2" applyFont="1" applyFill="1" applyBorder="1" applyAlignment="1">
      <alignment horizontal="center" vertical="center" wrapText="1"/>
    </xf>
    <xf numFmtId="0" fontId="3" fillId="0" borderId="9" xfId="2" applyFont="1" applyFill="1" applyBorder="1" applyAlignment="1">
      <alignment horizontal="center" vertical="center" wrapText="1"/>
    </xf>
    <xf numFmtId="0" fontId="3" fillId="0" borderId="5" xfId="2" applyFont="1" applyFill="1" applyBorder="1" applyAlignment="1">
      <alignment horizontal="center" vertical="center" wrapText="1"/>
    </xf>
    <xf numFmtId="0" fontId="3" fillId="0" borderId="6" xfId="2" applyFont="1" applyFill="1" applyBorder="1" applyAlignment="1">
      <alignment horizontal="center" vertical="center" wrapText="1"/>
    </xf>
    <xf numFmtId="0" fontId="3" fillId="0" borderId="7" xfId="2" applyFont="1" applyFill="1" applyBorder="1" applyAlignment="1">
      <alignment horizontal="center" vertical="center" wrapText="1"/>
    </xf>
    <xf numFmtId="0" fontId="3" fillId="0" borderId="2" xfId="2" applyFont="1" applyFill="1" applyBorder="1" applyAlignment="1">
      <alignment horizontal="center" vertical="center" wrapText="1"/>
    </xf>
    <xf numFmtId="0" fontId="3" fillId="0" borderId="0" xfId="2" applyFont="1" applyFill="1" applyAlignment="1">
      <alignment horizontal="center"/>
    </xf>
    <xf numFmtId="0" fontId="8" fillId="0" borderId="0" xfId="4" applyFont="1" applyFill="1" applyAlignment="1">
      <alignment horizontal="center" vertical="center"/>
    </xf>
    <xf numFmtId="0" fontId="10" fillId="2" borderId="3" xfId="4" applyFont="1" applyFill="1" applyBorder="1" applyAlignment="1">
      <alignment horizontal="center" vertical="center" wrapText="1"/>
    </xf>
    <xf numFmtId="0" fontId="10" fillId="2" borderId="8" xfId="4" applyFont="1" applyFill="1" applyBorder="1" applyAlignment="1">
      <alignment horizontal="center" vertical="center" wrapText="1"/>
    </xf>
    <xf numFmtId="0" fontId="10" fillId="2" borderId="10" xfId="4" applyFont="1" applyFill="1" applyBorder="1" applyAlignment="1">
      <alignment horizontal="center" vertical="center" wrapText="1"/>
    </xf>
    <xf numFmtId="4" fontId="10" fillId="2" borderId="5" xfId="4" applyNumberFormat="1" applyFont="1" applyFill="1" applyBorder="1" applyAlignment="1">
      <alignment horizontal="center" vertical="center" wrapText="1"/>
    </xf>
    <xf numFmtId="4" fontId="10" fillId="2" borderId="7" xfId="4" applyNumberFormat="1" applyFont="1" applyFill="1" applyBorder="1" applyAlignment="1">
      <alignment horizontal="center" vertical="center" wrapText="1"/>
    </xf>
    <xf numFmtId="4" fontId="10" fillId="2" borderId="6" xfId="4" applyNumberFormat="1" applyFont="1" applyFill="1" applyBorder="1" applyAlignment="1">
      <alignment horizontal="center" vertical="center" wrapText="1"/>
    </xf>
    <xf numFmtId="0" fontId="50" fillId="0" borderId="0" xfId="4" applyFont="1" applyFill="1" applyAlignment="1">
      <alignment horizontal="right" vertical="center"/>
    </xf>
    <xf numFmtId="0" fontId="10" fillId="0" borderId="0" xfId="4" applyFont="1" applyFill="1" applyAlignment="1">
      <alignment horizontal="center" vertical="top"/>
    </xf>
    <xf numFmtId="0" fontId="49" fillId="0" borderId="0" xfId="4" applyFont="1" applyFill="1" applyAlignment="1">
      <alignment horizontal="center" vertical="center"/>
    </xf>
    <xf numFmtId="0" fontId="49" fillId="0" borderId="0" xfId="4" applyFont="1" applyFill="1" applyAlignment="1">
      <alignment horizontal="center"/>
    </xf>
    <xf numFmtId="0" fontId="42" fillId="0" borderId="0" xfId="4" applyFont="1" applyFill="1" applyAlignment="1">
      <alignment horizontal="center" vertical="center"/>
    </xf>
    <xf numFmtId="4" fontId="49" fillId="0" borderId="0" xfId="4" applyNumberFormat="1" applyFont="1" applyFill="1" applyAlignment="1">
      <alignment horizontal="center" vertical="center"/>
    </xf>
    <xf numFmtId="0" fontId="37" fillId="0" borderId="2" xfId="48" applyFont="1" applyFill="1" applyBorder="1" applyAlignment="1">
      <alignment horizontal="center" vertical="center"/>
    </xf>
    <xf numFmtId="0" fontId="37" fillId="0" borderId="3" xfId="48" applyFont="1" applyFill="1" applyBorder="1" applyAlignment="1">
      <alignment horizontal="center" vertical="center" wrapText="1"/>
    </xf>
    <xf numFmtId="0" fontId="37" fillId="0" borderId="8" xfId="48" applyFont="1" applyFill="1" applyBorder="1" applyAlignment="1">
      <alignment horizontal="center" vertical="center" wrapText="1"/>
    </xf>
    <xf numFmtId="0" fontId="37" fillId="0" borderId="10" xfId="48" applyFont="1" applyFill="1" applyBorder="1" applyAlignment="1">
      <alignment horizontal="center" vertical="center" wrapText="1"/>
    </xf>
    <xf numFmtId="0" fontId="37" fillId="0" borderId="5" xfId="48" applyFont="1" applyFill="1" applyBorder="1" applyAlignment="1">
      <alignment horizontal="center" vertical="center"/>
    </xf>
    <xf numFmtId="0" fontId="3" fillId="0" borderId="6" xfId="2" applyFill="1" applyBorder="1" applyAlignment="1"/>
    <xf numFmtId="0" fontId="3" fillId="0" borderId="0" xfId="2" applyFont="1" applyFill="1" applyAlignment="1">
      <alignment horizontal="right" vertical="center"/>
    </xf>
    <xf numFmtId="0" fontId="3" fillId="0" borderId="0" xfId="2" applyFill="1" applyAlignment="1">
      <alignment horizontal="right" vertical="center"/>
    </xf>
    <xf numFmtId="0" fontId="3" fillId="0" borderId="0" xfId="2" applyFont="1" applyFill="1" applyBorder="1" applyAlignment="1">
      <alignment horizontal="right" vertical="center"/>
    </xf>
    <xf numFmtId="0" fontId="12" fillId="0" borderId="21" xfId="232" applyFont="1" applyFill="1" applyBorder="1" applyAlignment="1">
      <alignment horizontal="center"/>
    </xf>
    <xf numFmtId="0" fontId="55" fillId="0" borderId="0" xfId="46" applyFont="1" applyFill="1" applyBorder="1" applyAlignment="1">
      <alignment horizontal="center"/>
    </xf>
    <xf numFmtId="0" fontId="52" fillId="0" borderId="0" xfId="2" applyFont="1" applyFill="1" applyAlignment="1"/>
    <xf numFmtId="0" fontId="52" fillId="0" borderId="0" xfId="2" applyFont="1" applyFill="1" applyAlignment="1">
      <alignment horizontal="center"/>
    </xf>
    <xf numFmtId="0" fontId="12" fillId="0" borderId="0" xfId="2" applyFont="1" applyFill="1" applyAlignment="1">
      <alignment vertical="center"/>
    </xf>
    <xf numFmtId="0" fontId="3" fillId="0" borderId="0" xfId="2" applyFill="1" applyAlignment="1">
      <alignment vertical="top"/>
    </xf>
    <xf numFmtId="0" fontId="37" fillId="0" borderId="5" xfId="48" applyFont="1" applyFill="1" applyBorder="1" applyAlignment="1">
      <alignment horizontal="center" vertical="center" wrapText="1"/>
    </xf>
    <xf numFmtId="0" fontId="37" fillId="0" borderId="6" xfId="48" applyFont="1" applyFill="1" applyBorder="1" applyAlignment="1">
      <alignment horizontal="center" vertical="center" wrapText="1"/>
    </xf>
    <xf numFmtId="0" fontId="37" fillId="0" borderId="7" xfId="48" applyFont="1" applyFill="1" applyBorder="1" applyAlignment="1">
      <alignment horizontal="center" vertical="center" wrapText="1"/>
    </xf>
    <xf numFmtId="0" fontId="3" fillId="0" borderId="7" xfId="2" applyFill="1" applyBorder="1" applyAlignment="1"/>
    <xf numFmtId="0" fontId="3" fillId="0" borderId="6" xfId="2" applyFill="1" applyBorder="1" applyAlignment="1">
      <alignment horizontal="center" vertical="center"/>
    </xf>
    <xf numFmtId="0" fontId="3" fillId="0" borderId="7" xfId="2" applyFill="1" applyBorder="1" applyAlignment="1">
      <alignment horizontal="center" vertical="center"/>
    </xf>
    <xf numFmtId="0" fontId="3" fillId="0" borderId="5" xfId="2" applyFont="1" applyFill="1" applyBorder="1" applyAlignment="1">
      <alignment horizontal="center" vertical="center"/>
    </xf>
    <xf numFmtId="0" fontId="37" fillId="0" borderId="2" xfId="48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40" fillId="0" borderId="0" xfId="0" applyFont="1" applyAlignment="1">
      <alignment horizontal="right" vertical="center"/>
    </xf>
    <xf numFmtId="0" fontId="42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50" fillId="0" borderId="0" xfId="0" applyFont="1" applyAlignment="1">
      <alignment horizontal="right" vertical="center"/>
    </xf>
    <xf numFmtId="0" fontId="49" fillId="0" borderId="0" xfId="0" applyFont="1" applyAlignment="1">
      <alignment horizontal="center" vertical="center"/>
    </xf>
    <xf numFmtId="0" fontId="49" fillId="0" borderId="0" xfId="0" applyFont="1" applyAlignment="1">
      <alignment horizontal="center"/>
    </xf>
    <xf numFmtId="0" fontId="51" fillId="0" borderId="0" xfId="0" applyFont="1" applyAlignment="1">
      <alignment horizontal="center" vertical="center"/>
    </xf>
    <xf numFmtId="0" fontId="51" fillId="0" borderId="0" xfId="0" applyFont="1" applyAlignment="1">
      <alignment horizontal="center"/>
    </xf>
    <xf numFmtId="0" fontId="41" fillId="0" borderId="0" xfId="0" applyFont="1" applyAlignment="1">
      <alignment horizontal="right"/>
    </xf>
    <xf numFmtId="0" fontId="38" fillId="0" borderId="2" xfId="48" applyFont="1" applyFill="1" applyBorder="1" applyAlignment="1">
      <alignment horizontal="center" vertical="center" wrapText="1"/>
    </xf>
    <xf numFmtId="0" fontId="39" fillId="0" borderId="5" xfId="232" applyFont="1" applyFill="1" applyBorder="1" applyAlignment="1">
      <alignment horizontal="center" vertical="center" wrapText="1"/>
    </xf>
    <xf numFmtId="0" fontId="2" fillId="0" borderId="6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38" fillId="0" borderId="2" xfId="48" applyFont="1" applyFill="1" applyBorder="1" applyAlignment="1">
      <alignment horizontal="center" vertical="center"/>
    </xf>
    <xf numFmtId="0" fontId="3" fillId="0" borderId="6" xfId="2" applyBorder="1" applyAlignment="1">
      <alignment horizontal="center" vertical="center" wrapText="1"/>
    </xf>
    <xf numFmtId="0" fontId="3" fillId="0" borderId="7" xfId="2" applyBorder="1" applyAlignment="1">
      <alignment horizontal="center" vertical="center" wrapText="1"/>
    </xf>
    <xf numFmtId="0" fontId="3" fillId="0" borderId="24" xfId="2" applyFont="1" applyFill="1" applyBorder="1" applyAlignment="1">
      <alignment horizontal="center" vertical="center" wrapText="1"/>
    </xf>
    <xf numFmtId="0" fontId="3" fillId="0" borderId="23" xfId="2" applyFont="1" applyFill="1" applyBorder="1" applyAlignment="1">
      <alignment horizontal="center" vertical="center" wrapText="1"/>
    </xf>
    <xf numFmtId="0" fontId="3" fillId="0" borderId="22" xfId="2" applyFont="1" applyFill="1" applyBorder="1" applyAlignment="1">
      <alignment horizontal="center" vertical="center" wrapText="1"/>
    </xf>
    <xf numFmtId="0" fontId="3" fillId="0" borderId="21" xfId="2" applyFont="1" applyFill="1" applyBorder="1" applyAlignment="1">
      <alignment horizontal="center" vertical="center" wrapText="1"/>
    </xf>
    <xf numFmtId="0" fontId="37" fillId="2" borderId="5" xfId="48" applyFont="1" applyFill="1" applyBorder="1" applyAlignment="1">
      <alignment horizontal="center" vertical="center" wrapText="1"/>
    </xf>
    <xf numFmtId="0" fontId="37" fillId="2" borderId="6" xfId="48" applyFont="1" applyFill="1" applyBorder="1" applyAlignment="1">
      <alignment horizontal="center" vertical="center" wrapText="1"/>
    </xf>
    <xf numFmtId="0" fontId="37" fillId="2" borderId="7" xfId="48" applyFont="1" applyFill="1" applyBorder="1" applyAlignment="1">
      <alignment horizontal="center" vertical="center" wrapText="1"/>
    </xf>
    <xf numFmtId="0" fontId="37" fillId="0" borderId="6" xfId="48" applyFont="1" applyFill="1" applyBorder="1" applyAlignment="1">
      <alignment horizontal="center" vertical="center"/>
    </xf>
    <xf numFmtId="0" fontId="37" fillId="0" borderId="7" xfId="48" applyFont="1" applyFill="1" applyBorder="1" applyAlignment="1">
      <alignment horizontal="center" vertical="center"/>
    </xf>
    <xf numFmtId="0" fontId="3" fillId="0" borderId="6" xfId="2" applyFont="1" applyFill="1" applyBorder="1" applyAlignment="1">
      <alignment horizontal="center" vertical="center"/>
    </xf>
    <xf numFmtId="0" fontId="3" fillId="0" borderId="7" xfId="2" applyFont="1" applyFill="1" applyBorder="1" applyAlignment="1">
      <alignment horizontal="center" vertical="center"/>
    </xf>
    <xf numFmtId="0" fontId="3" fillId="0" borderId="0" xfId="2" applyFont="1" applyAlignment="1">
      <alignment horizontal="right" vertical="center"/>
    </xf>
    <xf numFmtId="0" fontId="3" fillId="0" borderId="0" xfId="2" applyAlignment="1">
      <alignment horizontal="right" vertical="center"/>
    </xf>
    <xf numFmtId="0" fontId="55" fillId="0" borderId="0" xfId="46" applyFont="1" applyFill="1" applyBorder="1" applyAlignment="1">
      <alignment horizontal="center" vertical="center"/>
    </xf>
    <xf numFmtId="0" fontId="52" fillId="0" borderId="0" xfId="2" applyFont="1" applyAlignment="1">
      <alignment horizontal="center" vertical="center"/>
    </xf>
    <xf numFmtId="0" fontId="51" fillId="0" borderId="0" xfId="4" applyFont="1" applyAlignment="1">
      <alignment horizontal="center" vertical="center"/>
    </xf>
    <xf numFmtId="0" fontId="46" fillId="0" borderId="0" xfId="2" applyFont="1" applyAlignment="1">
      <alignment horizontal="center" vertical="center"/>
    </xf>
    <xf numFmtId="0" fontId="52" fillId="0" borderId="0" xfId="2" applyFont="1" applyAlignment="1">
      <alignment horizontal="center"/>
    </xf>
    <xf numFmtId="0" fontId="50" fillId="0" borderId="0" xfId="4" applyFont="1" applyAlignment="1">
      <alignment horizontal="center" vertical="center"/>
    </xf>
    <xf numFmtId="49" fontId="60" fillId="0" borderId="25" xfId="43" applyNumberFormat="1" applyFont="1" applyFill="1" applyBorder="1" applyAlignment="1">
      <alignment horizontal="center" vertical="center" wrapText="1"/>
    </xf>
    <xf numFmtId="49" fontId="60" fillId="0" borderId="28" xfId="43" applyNumberFormat="1" applyFont="1" applyFill="1" applyBorder="1" applyAlignment="1">
      <alignment horizontal="center" vertical="center" wrapText="1"/>
    </xf>
    <xf numFmtId="0" fontId="61" fillId="0" borderId="26" xfId="43" applyFont="1" applyFill="1" applyBorder="1" applyAlignment="1">
      <alignment horizontal="center" vertical="center" wrapText="1"/>
    </xf>
    <xf numFmtId="0" fontId="61" fillId="0" borderId="2" xfId="43" applyFont="1" applyFill="1" applyBorder="1" applyAlignment="1">
      <alignment horizontal="center" vertical="center" wrapText="1"/>
    </xf>
    <xf numFmtId="0" fontId="3" fillId="0" borderId="33" xfId="43" applyFont="1" applyFill="1" applyBorder="1" applyAlignment="1">
      <alignment horizontal="left" vertical="center" wrapText="1"/>
    </xf>
    <xf numFmtId="0" fontId="3" fillId="0" borderId="9" xfId="43" applyFont="1" applyFill="1" applyBorder="1" applyAlignment="1">
      <alignment horizontal="left" vertical="center" wrapText="1"/>
    </xf>
    <xf numFmtId="0" fontId="8" fillId="0" borderId="0" xfId="0" applyFont="1" applyAlignment="1">
      <alignment horizontal="right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justify" vertical="center"/>
    </xf>
    <xf numFmtId="0" fontId="8" fillId="0" borderId="20" xfId="0" applyFont="1" applyBorder="1" applyAlignment="1">
      <alignment horizontal="right" vertical="center"/>
    </xf>
    <xf numFmtId="0" fontId="43" fillId="0" borderId="0" xfId="0" applyFont="1" applyAlignment="1">
      <alignment horizontal="center" vertical="center"/>
    </xf>
  </cellXfs>
  <cellStyles count="235">
    <cellStyle name="20% - Акцент1 2" xfId="5"/>
    <cellStyle name="20% - Акцент2 2" xfId="6"/>
    <cellStyle name="20% - Акцент3 2" xfId="7"/>
    <cellStyle name="20% - Акцент4 2" xfId="8"/>
    <cellStyle name="20% - Акцент5 2" xfId="9"/>
    <cellStyle name="20% - Акцент6 2" xfId="10"/>
    <cellStyle name="40% - Акцент1 2" xfId="11"/>
    <cellStyle name="40% - Акцент2 2" xfId="12"/>
    <cellStyle name="40% - Акцент3 2" xfId="13"/>
    <cellStyle name="40% - Акцент4 2" xfId="14"/>
    <cellStyle name="40% - Акцент5 2" xfId="15"/>
    <cellStyle name="40% - Акцент6 2" xfId="16"/>
    <cellStyle name="60% - Акцент1 2" xfId="17"/>
    <cellStyle name="60% - Акцент2 2" xfId="18"/>
    <cellStyle name="60% - Акцент3 2" xfId="19"/>
    <cellStyle name="60% - Акцент4 2" xfId="20"/>
    <cellStyle name="60% - Акцент5 2" xfId="21"/>
    <cellStyle name="60% - Акцент6 2" xfId="22"/>
    <cellStyle name="Normal 2" xfId="23"/>
    <cellStyle name="Акцент1 2" xfId="24"/>
    <cellStyle name="Акцент2 2" xfId="25"/>
    <cellStyle name="Акцент3 2" xfId="26"/>
    <cellStyle name="Акцент4 2" xfId="27"/>
    <cellStyle name="Акцент5 2" xfId="28"/>
    <cellStyle name="Акцент6 2" xfId="29"/>
    <cellStyle name="Ввод  2" xfId="30"/>
    <cellStyle name="Вывод 2" xfId="31"/>
    <cellStyle name="Вычисление 2" xfId="32"/>
    <cellStyle name="Гиперссылка" xfId="1" builtinId="8"/>
    <cellStyle name="Заголовок 1 2" xfId="33"/>
    <cellStyle name="Заголовок 2 2" xfId="34"/>
    <cellStyle name="Заголовок 3 2" xfId="35"/>
    <cellStyle name="Заголовок 4 2" xfId="36"/>
    <cellStyle name="Итог 2" xfId="37"/>
    <cellStyle name="Контрольная ячейка 2" xfId="38"/>
    <cellStyle name="Название 2" xfId="39"/>
    <cellStyle name="Нейтральный 2" xfId="40"/>
    <cellStyle name="Обычный" xfId="0" builtinId="0"/>
    <cellStyle name="Обычный 12 2" xfId="41"/>
    <cellStyle name="Обычный 14" xfId="233"/>
    <cellStyle name="Обычный 2" xfId="2"/>
    <cellStyle name="Обычный 2 26 2" xfId="42"/>
    <cellStyle name="Обычный 3" xfId="3"/>
    <cellStyle name="Обычный 3 2" xfId="43"/>
    <cellStyle name="Обычный 3 2 2 2" xfId="44"/>
    <cellStyle name="Обычный 3 21" xfId="45"/>
    <cellStyle name="Обычный 4" xfId="46"/>
    <cellStyle name="Обычный 4 2" xfId="47"/>
    <cellStyle name="Обычный 5" xfId="48"/>
    <cellStyle name="Обычный 6" xfId="49"/>
    <cellStyle name="Обычный 6 2" xfId="50"/>
    <cellStyle name="Обычный 6 2 2" xfId="51"/>
    <cellStyle name="Обычный 6 2 2 2" xfId="52"/>
    <cellStyle name="Обычный 6 2 2 2 2" xfId="53"/>
    <cellStyle name="Обычный 6 2 2 2 2 2" xfId="54"/>
    <cellStyle name="Обычный 6 2 2 2 2 2 2" xfId="55"/>
    <cellStyle name="Обычный 6 2 2 2 2 2 3" xfId="56"/>
    <cellStyle name="Обычный 6 2 2 2 2 3" xfId="57"/>
    <cellStyle name="Обычный 6 2 2 2 2 4" xfId="58"/>
    <cellStyle name="Обычный 6 2 2 2 3" xfId="59"/>
    <cellStyle name="Обычный 6 2 2 2 3 2" xfId="60"/>
    <cellStyle name="Обычный 6 2 2 2 3 3" xfId="61"/>
    <cellStyle name="Обычный 6 2 2 2 4" xfId="62"/>
    <cellStyle name="Обычный 6 2 2 2 5" xfId="63"/>
    <cellStyle name="Обычный 6 2 2 3" xfId="64"/>
    <cellStyle name="Обычный 6 2 2 3 2" xfId="65"/>
    <cellStyle name="Обычный 6 2 2 3 2 2" xfId="66"/>
    <cellStyle name="Обычный 6 2 2 3 2 3" xfId="67"/>
    <cellStyle name="Обычный 6 2 2 3 3" xfId="68"/>
    <cellStyle name="Обычный 6 2 2 3 4" xfId="69"/>
    <cellStyle name="Обычный 6 2 2 4" xfId="70"/>
    <cellStyle name="Обычный 6 2 2 4 2" xfId="71"/>
    <cellStyle name="Обычный 6 2 2 4 2 2" xfId="72"/>
    <cellStyle name="Обычный 6 2 2 4 2 3" xfId="73"/>
    <cellStyle name="Обычный 6 2 2 4 3" xfId="74"/>
    <cellStyle name="Обычный 6 2 2 4 4" xfId="75"/>
    <cellStyle name="Обычный 6 2 2 5" xfId="76"/>
    <cellStyle name="Обычный 6 2 2 5 2" xfId="77"/>
    <cellStyle name="Обычный 6 2 2 5 3" xfId="78"/>
    <cellStyle name="Обычный 6 2 2 6" xfId="79"/>
    <cellStyle name="Обычный 6 2 2 7" xfId="80"/>
    <cellStyle name="Обычный 6 2 2 8" xfId="81"/>
    <cellStyle name="Обычный 6 2 3" xfId="82"/>
    <cellStyle name="Обычный 6 2 3 2" xfId="83"/>
    <cellStyle name="Обычный 6 2 3 2 2" xfId="84"/>
    <cellStyle name="Обычный 6 2 3 2 2 2" xfId="85"/>
    <cellStyle name="Обычный 6 2 3 2 2 2 2" xfId="86"/>
    <cellStyle name="Обычный 6 2 3 2 2 2 3" xfId="87"/>
    <cellStyle name="Обычный 6 2 3 2 2 3" xfId="88"/>
    <cellStyle name="Обычный 6 2 3 2 2 4" xfId="89"/>
    <cellStyle name="Обычный 6 2 3 2 3" xfId="90"/>
    <cellStyle name="Обычный 6 2 3 2 3 2" xfId="91"/>
    <cellStyle name="Обычный 6 2 3 2 3 3" xfId="92"/>
    <cellStyle name="Обычный 6 2 3 2 4" xfId="93"/>
    <cellStyle name="Обычный 6 2 3 2 5" xfId="94"/>
    <cellStyle name="Обычный 6 2 3 3" xfId="95"/>
    <cellStyle name="Обычный 6 2 3 3 2" xfId="96"/>
    <cellStyle name="Обычный 6 2 3 3 2 2" xfId="97"/>
    <cellStyle name="Обычный 6 2 3 3 2 3" xfId="98"/>
    <cellStyle name="Обычный 6 2 3 3 3" xfId="99"/>
    <cellStyle name="Обычный 6 2 3 3 4" xfId="100"/>
    <cellStyle name="Обычный 6 2 3 4" xfId="101"/>
    <cellStyle name="Обычный 6 2 3 4 2" xfId="102"/>
    <cellStyle name="Обычный 6 2 3 4 2 2" xfId="103"/>
    <cellStyle name="Обычный 6 2 3 4 2 3" xfId="104"/>
    <cellStyle name="Обычный 6 2 3 4 3" xfId="105"/>
    <cellStyle name="Обычный 6 2 3 4 4" xfId="106"/>
    <cellStyle name="Обычный 6 2 3 5" xfId="107"/>
    <cellStyle name="Обычный 6 2 3 5 2" xfId="108"/>
    <cellStyle name="Обычный 6 2 3 5 3" xfId="109"/>
    <cellStyle name="Обычный 6 2 3 6" xfId="110"/>
    <cellStyle name="Обычный 6 2 3 7" xfId="111"/>
    <cellStyle name="Обычный 6 2 3 8" xfId="112"/>
    <cellStyle name="Обычный 6 2 4" xfId="113"/>
    <cellStyle name="Обычный 6 2 4 2" xfId="114"/>
    <cellStyle name="Обычный 6 2 4 2 2" xfId="115"/>
    <cellStyle name="Обычный 6 2 4 2 3" xfId="116"/>
    <cellStyle name="Обычный 6 2 4 3" xfId="117"/>
    <cellStyle name="Обычный 6 2 4 4" xfId="118"/>
    <cellStyle name="Обычный 6 2 5" xfId="119"/>
    <cellStyle name="Обычный 6 2 5 2" xfId="120"/>
    <cellStyle name="Обычный 6 2 5 2 2" xfId="121"/>
    <cellStyle name="Обычный 6 2 5 2 3" xfId="122"/>
    <cellStyle name="Обычный 6 2 5 3" xfId="123"/>
    <cellStyle name="Обычный 6 2 5 4" xfId="124"/>
    <cellStyle name="Обычный 6 2 6" xfId="125"/>
    <cellStyle name="Обычный 6 2 6 2" xfId="126"/>
    <cellStyle name="Обычный 6 2 6 3" xfId="127"/>
    <cellStyle name="Обычный 6 2 7" xfId="128"/>
    <cellStyle name="Обычный 6 2 8" xfId="129"/>
    <cellStyle name="Обычный 6 2 9" xfId="130"/>
    <cellStyle name="Обычный 6 3" xfId="131"/>
    <cellStyle name="Обычный 6 3 2" xfId="132"/>
    <cellStyle name="Обычный 6 3 2 2" xfId="133"/>
    <cellStyle name="Обычный 6 3 2 3" xfId="134"/>
    <cellStyle name="Обычный 6 3 3" xfId="135"/>
    <cellStyle name="Обычный 6 3 4" xfId="136"/>
    <cellStyle name="Обычный 6 4" xfId="137"/>
    <cellStyle name="Обычный 6 4 2" xfId="138"/>
    <cellStyle name="Обычный 6 4 2 2" xfId="139"/>
    <cellStyle name="Обычный 6 4 2 3" xfId="140"/>
    <cellStyle name="Обычный 6 4 3" xfId="141"/>
    <cellStyle name="Обычный 6 4 4" xfId="142"/>
    <cellStyle name="Обычный 6 5" xfId="143"/>
    <cellStyle name="Обычный 6 5 2" xfId="144"/>
    <cellStyle name="Обычный 6 5 3" xfId="145"/>
    <cellStyle name="Обычный 6 6" xfId="146"/>
    <cellStyle name="Обычный 6 7" xfId="147"/>
    <cellStyle name="Обычный 6 8" xfId="148"/>
    <cellStyle name="Обычный 7" xfId="4"/>
    <cellStyle name="Обычный 7 12" xfId="149"/>
    <cellStyle name="Обычный 7 2" xfId="150"/>
    <cellStyle name="Обычный 7 2 2" xfId="151"/>
    <cellStyle name="Обычный 7 2 2 2" xfId="152"/>
    <cellStyle name="Обычный 7 2 2 2 2" xfId="153"/>
    <cellStyle name="Обычный 7 2 2 2 3" xfId="154"/>
    <cellStyle name="Обычный 7 2 2 3" xfId="155"/>
    <cellStyle name="Обычный 7 2 2 4" xfId="156"/>
    <cellStyle name="Обычный 7 2 3" xfId="157"/>
    <cellStyle name="Обычный 7 2 3 2" xfId="158"/>
    <cellStyle name="Обычный 7 2 3 2 2" xfId="159"/>
    <cellStyle name="Обычный 7 2 3 2 3" xfId="160"/>
    <cellStyle name="Обычный 7 2 3 3" xfId="161"/>
    <cellStyle name="Обычный 7 2 3 4" xfId="162"/>
    <cellStyle name="Обычный 7 2 4" xfId="163"/>
    <cellStyle name="Обычный 7 2 4 2" xfId="164"/>
    <cellStyle name="Обычный 7 2 4 3" xfId="165"/>
    <cellStyle name="Обычный 7 2 5" xfId="166"/>
    <cellStyle name="Обычный 7 2 6" xfId="167"/>
    <cellStyle name="Обычный 7 2 7" xfId="168"/>
    <cellStyle name="Обычный 8" xfId="169"/>
    <cellStyle name="Обычный 9" xfId="170"/>
    <cellStyle name="Обычный 9 2" xfId="171"/>
    <cellStyle name="Обычный 9 2 2" xfId="172"/>
    <cellStyle name="Обычный 9 2 2 2" xfId="173"/>
    <cellStyle name="Обычный 9 2 2 3" xfId="174"/>
    <cellStyle name="Обычный 9 2 2 4" xfId="175"/>
    <cellStyle name="Обычный 9 2 3" xfId="176"/>
    <cellStyle name="Обычный 9 2 4" xfId="177"/>
    <cellStyle name="Обычный 9 3" xfId="178"/>
    <cellStyle name="Обычный 9 3 2" xfId="179"/>
    <cellStyle name="Обычный 9 3 3" xfId="180"/>
    <cellStyle name="Обычный 9 3 4" xfId="181"/>
    <cellStyle name="Обычный 9 4" xfId="182"/>
    <cellStyle name="Обычный 9 5" xfId="183"/>
    <cellStyle name="Обычный_Форматы по компаниям_last" xfId="232"/>
    <cellStyle name="Плохой 2" xfId="184"/>
    <cellStyle name="Пояснение 2" xfId="185"/>
    <cellStyle name="Примечание 2" xfId="186"/>
    <cellStyle name="Процентный 2" xfId="187"/>
    <cellStyle name="Процентный 3" xfId="188"/>
    <cellStyle name="Связанная ячейка 2" xfId="189"/>
    <cellStyle name="Стиль 1" xfId="190"/>
    <cellStyle name="Текст предупреждения 2" xfId="191"/>
    <cellStyle name="Финансовый [0]" xfId="234" builtinId="6"/>
    <cellStyle name="Финансовый 2" xfId="192"/>
    <cellStyle name="Финансовый 2 2" xfId="193"/>
    <cellStyle name="Финансовый 2 2 2" xfId="194"/>
    <cellStyle name="Финансовый 2 2 2 2" xfId="195"/>
    <cellStyle name="Финансовый 2 2 2 2 2" xfId="196"/>
    <cellStyle name="Финансовый 2 2 2 3" xfId="197"/>
    <cellStyle name="Финансовый 2 2 3" xfId="198"/>
    <cellStyle name="Финансовый 2 2 4" xfId="199"/>
    <cellStyle name="Финансовый 2 3" xfId="200"/>
    <cellStyle name="Финансовый 2 3 2" xfId="201"/>
    <cellStyle name="Финансовый 2 3 2 2" xfId="202"/>
    <cellStyle name="Финансовый 2 3 2 3" xfId="203"/>
    <cellStyle name="Финансовый 2 3 3" xfId="204"/>
    <cellStyle name="Финансовый 2 3 4" xfId="205"/>
    <cellStyle name="Финансовый 2 4" xfId="206"/>
    <cellStyle name="Финансовый 2 4 2" xfId="207"/>
    <cellStyle name="Финансовый 2 4 3" xfId="208"/>
    <cellStyle name="Финансовый 2 5" xfId="209"/>
    <cellStyle name="Финансовый 2 6" xfId="210"/>
    <cellStyle name="Финансовый 2 7" xfId="211"/>
    <cellStyle name="Финансовый 3" xfId="212"/>
    <cellStyle name="Финансовый 3 2" xfId="213"/>
    <cellStyle name="Финансовый 3 2 2" xfId="214"/>
    <cellStyle name="Финансовый 3 2 2 2" xfId="215"/>
    <cellStyle name="Финансовый 3 2 2 3" xfId="216"/>
    <cellStyle name="Финансовый 3 2 3" xfId="217"/>
    <cellStyle name="Финансовый 3 2 4" xfId="218"/>
    <cellStyle name="Финансовый 3 3" xfId="219"/>
    <cellStyle name="Финансовый 3 3 2" xfId="220"/>
    <cellStyle name="Финансовый 3 3 2 2" xfId="221"/>
    <cellStyle name="Финансовый 3 3 2 3" xfId="222"/>
    <cellStyle name="Финансовый 3 3 3" xfId="223"/>
    <cellStyle name="Финансовый 3 3 4" xfId="224"/>
    <cellStyle name="Финансовый 3 4" xfId="225"/>
    <cellStyle name="Финансовый 3 4 2" xfId="226"/>
    <cellStyle name="Финансовый 3 4 3" xfId="227"/>
    <cellStyle name="Финансовый 3 5" xfId="228"/>
    <cellStyle name="Финансовый 3 6" xfId="229"/>
    <cellStyle name="Финансовый 3 7" xfId="230"/>
    <cellStyle name="Хороший 2" xfId="231"/>
  </cellStyles>
  <dxfs count="85">
    <dxf>
      <numFmt numFmtId="171" formatCode="_-* #,##0.000000000000_р_._-;\-* #,##0.000000000000_р_._-;_-* &quot;-&quot;????????????_р_._-;_-@_-"/>
    </dxf>
    <dxf>
      <numFmt numFmtId="171" formatCode="_-* #,##0.000000000000_р_._-;\-* #,##0.000000000000_р_._-;_-* &quot;-&quot;????????????_р_._-;_-@_-"/>
    </dxf>
    <dxf>
      <numFmt numFmtId="171" formatCode="_-* #,##0.000000000000_р_._-;\-* #,##0.000000000000_р_._-;_-* &quot;-&quot;????????????_р_._-;_-@_-"/>
    </dxf>
    <dxf>
      <numFmt numFmtId="171" formatCode="_-* #,##0.000000000000_р_._-;\-* #,##0.000000000000_р_._-;_-* &quot;-&quot;????????????_р_._-;_-@_-"/>
    </dxf>
    <dxf>
      <numFmt numFmtId="171" formatCode="_-* #,##0.000000000000_р_._-;\-* #,##0.000000000000_р_._-;_-* &quot;-&quot;????????????_р_._-;_-@_-"/>
    </dxf>
    <dxf>
      <numFmt numFmtId="171" formatCode="_-* #,##0.000000000000_р_._-;\-* #,##0.000000000000_р_._-;_-* &quot;-&quot;????????????_р_._-;_-@_-"/>
    </dxf>
    <dxf>
      <numFmt numFmtId="171" formatCode="_-* #,##0.000000000000_р_._-;\-* #,##0.000000000000_р_._-;_-* &quot;-&quot;????????????_р_._-;_-@_-"/>
    </dxf>
    <dxf>
      <numFmt numFmtId="171" formatCode="_-* #,##0.000000000000_р_._-;\-* #,##0.000000000000_р_._-;_-* &quot;-&quot;????????????_р_._-;_-@_-"/>
    </dxf>
    <dxf>
      <numFmt numFmtId="171" formatCode="_-* #,##0.000000000000_р_._-;\-* #,##0.000000000000_р_._-;_-* &quot;-&quot;????????????_р_._-;_-@_-"/>
    </dxf>
    <dxf>
      <numFmt numFmtId="171" formatCode="_-* #,##0.000000000000_р_._-;\-* #,##0.000000000000_р_._-;_-* &quot;-&quot;????????????_р_._-;_-@_-"/>
    </dxf>
    <dxf>
      <numFmt numFmtId="171" formatCode="_-* #,##0.000000000000_р_._-;\-* #,##0.000000000000_р_._-;_-* &quot;-&quot;????????????_р_._-;_-@_-"/>
    </dxf>
    <dxf>
      <numFmt numFmtId="171" formatCode="_-* #,##0.000000000000_р_._-;\-* #,##0.000000000000_р_._-;_-* &quot;-&quot;????????????_р_._-;_-@_-"/>
    </dxf>
    <dxf>
      <numFmt numFmtId="171" formatCode="_-* #,##0.000000000000_р_._-;\-* #,##0.000000000000_р_._-;_-* &quot;-&quot;????????????_р_._-;_-@_-"/>
    </dxf>
    <dxf>
      <numFmt numFmtId="171" formatCode="_-* #,##0.000000000000_р_._-;\-* #,##0.000000000000_р_._-;_-* &quot;-&quot;????????????_р_._-;_-@_-"/>
    </dxf>
    <dxf>
      <numFmt numFmtId="171" formatCode="_-* #,##0.000000000000_р_._-;\-* #,##0.000000000000_р_._-;_-* &quot;-&quot;????????????_р_._-;_-@_-"/>
    </dxf>
    <dxf>
      <numFmt numFmtId="171" formatCode="_-* #,##0.000000000000_р_._-;\-* #,##0.000000000000_р_._-;_-* &quot;-&quot;????????????_р_._-;_-@_-"/>
    </dxf>
    <dxf>
      <numFmt numFmtId="171" formatCode="_-* #,##0.000000000000_р_._-;\-* #,##0.000000000000_р_._-;_-* &quot;-&quot;????????????_р_._-;_-@_-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3:BG58"/>
  <sheetViews>
    <sheetView tabSelected="1" workbookViewId="0">
      <selection activeCell="AZ5" sqref="AZ5:BE5"/>
    </sheetView>
  </sheetViews>
  <sheetFormatPr defaultRowHeight="15"/>
  <cols>
    <col min="1" max="59" width="1.7109375" style="87" customWidth="1"/>
    <col min="60" max="16384" width="9.140625" style="87"/>
  </cols>
  <sheetData>
    <row r="3" spans="1:59" ht="37.5" customHeight="1">
      <c r="B3" s="220" t="s">
        <v>357</v>
      </c>
      <c r="C3" s="220"/>
      <c r="D3" s="220"/>
      <c r="E3" s="220"/>
      <c r="F3" s="220"/>
      <c r="G3" s="220"/>
      <c r="H3" s="220"/>
      <c r="I3" s="220"/>
      <c r="J3" s="220"/>
      <c r="K3" s="220"/>
      <c r="L3" s="220"/>
      <c r="M3" s="220"/>
      <c r="N3" s="220"/>
      <c r="O3" s="220"/>
      <c r="P3" s="220"/>
      <c r="Q3" s="220"/>
      <c r="R3" s="220"/>
      <c r="S3" s="220"/>
      <c r="T3" s="220"/>
      <c r="U3" s="220"/>
      <c r="V3" s="220"/>
      <c r="W3" s="220"/>
      <c r="X3" s="220"/>
      <c r="Y3" s="220"/>
      <c r="Z3" s="220"/>
      <c r="AA3" s="220"/>
      <c r="AB3" s="220"/>
      <c r="AC3" s="220"/>
      <c r="AD3" s="220"/>
      <c r="AE3" s="220"/>
      <c r="AF3" s="220"/>
      <c r="AG3" s="220"/>
      <c r="AH3" s="220"/>
      <c r="AI3" s="220"/>
      <c r="AJ3" s="220"/>
      <c r="AK3" s="220"/>
      <c r="AL3" s="220"/>
      <c r="AM3" s="220"/>
      <c r="AN3" s="220"/>
      <c r="AO3" s="220"/>
      <c r="AP3" s="220"/>
      <c r="AQ3" s="220"/>
      <c r="AR3" s="220"/>
      <c r="AS3" s="220"/>
      <c r="AT3" s="220"/>
      <c r="AU3" s="220"/>
      <c r="AV3" s="220"/>
      <c r="AW3" s="220"/>
      <c r="AX3" s="220"/>
      <c r="AY3" s="220"/>
      <c r="AZ3" s="220"/>
      <c r="BA3" s="220"/>
      <c r="BB3" s="220"/>
      <c r="BC3" s="220"/>
      <c r="BD3" s="220"/>
      <c r="BE3" s="220"/>
    </row>
    <row r="4" spans="1:59" ht="10.5" customHeight="1">
      <c r="B4" s="221" t="s">
        <v>356</v>
      </c>
      <c r="C4" s="221"/>
      <c r="D4" s="221"/>
      <c r="E4" s="221"/>
      <c r="F4" s="221"/>
      <c r="G4" s="221"/>
      <c r="H4" s="221"/>
      <c r="I4" s="221"/>
      <c r="J4" s="221"/>
      <c r="K4" s="221"/>
      <c r="L4" s="221"/>
      <c r="M4" s="221"/>
      <c r="N4" s="221"/>
      <c r="O4" s="221"/>
      <c r="P4" s="221"/>
      <c r="Q4" s="221"/>
      <c r="R4" s="221"/>
      <c r="S4" s="221"/>
      <c r="T4" s="221"/>
      <c r="U4" s="221"/>
      <c r="V4" s="221"/>
      <c r="W4" s="221"/>
      <c r="X4" s="221"/>
      <c r="Y4" s="221"/>
      <c r="Z4" s="221"/>
      <c r="AA4" s="221"/>
      <c r="AB4" s="221"/>
      <c r="AC4" s="221"/>
      <c r="AD4" s="221"/>
      <c r="AE4" s="221"/>
      <c r="AF4" s="221"/>
      <c r="AG4" s="221"/>
      <c r="AH4" s="221"/>
      <c r="AI4" s="221"/>
      <c r="AJ4" s="221"/>
      <c r="AK4" s="221"/>
      <c r="AL4" s="221"/>
      <c r="AM4" s="221"/>
      <c r="AN4" s="221"/>
      <c r="AO4" s="221"/>
      <c r="AP4" s="221"/>
      <c r="AQ4" s="221"/>
      <c r="AR4" s="221"/>
      <c r="AS4" s="221"/>
      <c r="AT4" s="221"/>
      <c r="AU4" s="221"/>
      <c r="AV4" s="221"/>
      <c r="AW4" s="221"/>
      <c r="AX4" s="221"/>
      <c r="AY4" s="221"/>
      <c r="AZ4" s="221"/>
      <c r="BA4" s="221"/>
      <c r="BB4" s="221"/>
      <c r="BC4" s="221"/>
      <c r="BD4" s="221"/>
      <c r="BE4" s="221"/>
    </row>
    <row r="5" spans="1:59" ht="18.75">
      <c r="B5" s="222">
        <v>7</v>
      </c>
      <c r="C5" s="222"/>
      <c r="D5" s="222"/>
      <c r="E5" s="94"/>
      <c r="F5" s="223" t="s">
        <v>360</v>
      </c>
      <c r="G5" s="223"/>
      <c r="H5" s="223"/>
      <c r="I5" s="223"/>
      <c r="J5" s="223"/>
      <c r="K5" s="223"/>
      <c r="L5" s="224">
        <v>201</v>
      </c>
      <c r="M5" s="224"/>
      <c r="N5" s="224"/>
      <c r="O5" s="231">
        <v>8</v>
      </c>
      <c r="P5" s="231"/>
      <c r="Q5" s="92" t="s">
        <v>355</v>
      </c>
      <c r="R5" s="92"/>
      <c r="S5" s="92"/>
      <c r="T5" s="92"/>
      <c r="U5" s="92"/>
      <c r="V5" s="92"/>
      <c r="W5" s="92"/>
      <c r="X5" s="92"/>
      <c r="Y5" s="92"/>
      <c r="Z5" s="92"/>
      <c r="AA5" s="92"/>
      <c r="AB5" s="92"/>
      <c r="AC5" s="92"/>
      <c r="AD5" s="92"/>
      <c r="AE5" s="92"/>
      <c r="AF5" s="92"/>
      <c r="AG5" s="92"/>
      <c r="AH5" s="92"/>
      <c r="AI5" s="92"/>
      <c r="AJ5" s="92"/>
      <c r="AK5" s="92"/>
      <c r="AL5" s="92"/>
      <c r="AM5" s="92"/>
      <c r="AN5" s="92"/>
      <c r="AO5" s="92"/>
      <c r="AP5" s="92"/>
      <c r="AQ5" s="92"/>
      <c r="AR5" s="92"/>
      <c r="AS5" s="92"/>
      <c r="AT5" s="92"/>
      <c r="AU5" s="92"/>
      <c r="AV5" s="92"/>
      <c r="AW5" s="92"/>
      <c r="AX5" s="93" t="s">
        <v>354</v>
      </c>
      <c r="AY5" s="93"/>
      <c r="AZ5" s="225">
        <v>133</v>
      </c>
      <c r="BA5" s="225"/>
      <c r="BB5" s="225"/>
      <c r="BC5" s="225"/>
      <c r="BD5" s="225"/>
      <c r="BE5" s="225"/>
    </row>
    <row r="6" spans="1:59" ht="13.5" customHeight="1">
      <c r="B6" s="237" t="s">
        <v>353</v>
      </c>
      <c r="C6" s="237"/>
      <c r="D6" s="237"/>
      <c r="E6" s="237"/>
      <c r="F6" s="237"/>
      <c r="G6" s="237"/>
      <c r="H6" s="237"/>
      <c r="I6" s="237"/>
      <c r="J6" s="237"/>
      <c r="K6" s="237"/>
      <c r="L6" s="237"/>
      <c r="M6" s="237"/>
      <c r="N6" s="237"/>
      <c r="O6" s="237"/>
      <c r="P6" s="237"/>
      <c r="Q6" s="92"/>
      <c r="R6" s="92"/>
      <c r="S6" s="92"/>
      <c r="T6" s="92"/>
      <c r="U6" s="92"/>
      <c r="V6" s="92"/>
      <c r="W6" s="92"/>
      <c r="X6" s="92"/>
      <c r="Y6" s="92"/>
      <c r="Z6" s="92"/>
      <c r="AA6" s="92"/>
      <c r="AB6" s="92"/>
      <c r="AC6" s="92"/>
      <c r="AD6" s="92"/>
      <c r="AE6" s="92"/>
      <c r="AF6" s="92"/>
      <c r="AG6" s="92"/>
      <c r="AH6" s="92"/>
      <c r="AI6" s="92"/>
      <c r="AJ6" s="92"/>
      <c r="AK6" s="92"/>
      <c r="AL6" s="92"/>
      <c r="AM6" s="92"/>
      <c r="AN6" s="92"/>
      <c r="AO6" s="92"/>
      <c r="AP6" s="92"/>
      <c r="AQ6" s="92"/>
      <c r="AR6" s="92"/>
      <c r="AS6" s="92"/>
      <c r="AT6" s="92"/>
      <c r="AU6" s="92"/>
      <c r="AV6" s="92"/>
      <c r="AW6" s="92"/>
      <c r="AX6" s="237" t="s">
        <v>352</v>
      </c>
      <c r="AY6" s="237"/>
      <c r="AZ6" s="237"/>
      <c r="BA6" s="237"/>
      <c r="BB6" s="237"/>
      <c r="BC6" s="237"/>
      <c r="BD6" s="237"/>
      <c r="BE6" s="237"/>
    </row>
    <row r="7" spans="1:59" ht="18.75">
      <c r="A7" s="88"/>
      <c r="B7" s="90"/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  <c r="N7" s="90"/>
      <c r="O7" s="90"/>
      <c r="P7" s="90"/>
      <c r="Q7" s="90"/>
      <c r="R7" s="90"/>
      <c r="S7" s="90"/>
      <c r="T7" s="90"/>
      <c r="U7" s="90"/>
      <c r="V7" s="90"/>
      <c r="W7" s="90"/>
      <c r="X7" s="90"/>
      <c r="Y7" s="90"/>
      <c r="Z7" s="90"/>
      <c r="AA7" s="90"/>
      <c r="AB7" s="90"/>
      <c r="AC7" s="90"/>
      <c r="AD7" s="90"/>
      <c r="AE7" s="90"/>
      <c r="AF7" s="90"/>
      <c r="AG7" s="90"/>
      <c r="AH7" s="90"/>
      <c r="AI7" s="90"/>
      <c r="AJ7" s="90"/>
      <c r="AK7" s="90"/>
      <c r="AL7" s="90"/>
      <c r="AM7" s="90"/>
      <c r="AN7" s="90"/>
      <c r="AO7" s="90"/>
      <c r="AP7" s="90"/>
      <c r="AQ7" s="90"/>
      <c r="AR7" s="90"/>
      <c r="AS7" s="90"/>
      <c r="AT7" s="90"/>
      <c r="AU7" s="90"/>
      <c r="AV7" s="90"/>
      <c r="AW7" s="90"/>
      <c r="AX7" s="90"/>
      <c r="AY7" s="90"/>
      <c r="AZ7" s="90"/>
      <c r="BA7" s="90"/>
      <c r="BB7" s="90"/>
      <c r="BC7" s="90"/>
      <c r="BD7" s="90"/>
      <c r="BE7" s="90"/>
      <c r="BF7" s="88"/>
      <c r="BG7" s="88"/>
    </row>
    <row r="8" spans="1:59" ht="64.5" customHeight="1">
      <c r="A8" s="88"/>
      <c r="B8" s="238" t="s">
        <v>361</v>
      </c>
      <c r="C8" s="238"/>
      <c r="D8" s="238"/>
      <c r="E8" s="238"/>
      <c r="F8" s="238"/>
      <c r="G8" s="238"/>
      <c r="H8" s="238"/>
      <c r="I8" s="238"/>
      <c r="J8" s="238"/>
      <c r="K8" s="238"/>
      <c r="L8" s="238"/>
      <c r="M8" s="238"/>
      <c r="N8" s="238"/>
      <c r="O8" s="238"/>
      <c r="P8" s="238"/>
      <c r="Q8" s="238"/>
      <c r="R8" s="238"/>
      <c r="S8" s="238"/>
      <c r="T8" s="238"/>
      <c r="U8" s="238"/>
      <c r="V8" s="238"/>
      <c r="W8" s="238"/>
      <c r="X8" s="238"/>
      <c r="Y8" s="238"/>
      <c r="Z8" s="238"/>
      <c r="AA8" s="238"/>
      <c r="AB8" s="238"/>
      <c r="AC8" s="238"/>
      <c r="AD8" s="238"/>
      <c r="AE8" s="238"/>
      <c r="AF8" s="238"/>
      <c r="AG8" s="238"/>
      <c r="AH8" s="238"/>
      <c r="AI8" s="238"/>
      <c r="AJ8" s="238"/>
      <c r="AK8" s="238"/>
      <c r="AL8" s="238"/>
      <c r="AM8" s="238"/>
      <c r="AN8" s="238"/>
      <c r="AO8" s="238"/>
      <c r="AP8" s="238"/>
      <c r="AQ8" s="238"/>
      <c r="AR8" s="238"/>
      <c r="AS8" s="238"/>
      <c r="AT8" s="238"/>
      <c r="AU8" s="238"/>
      <c r="AV8" s="238"/>
      <c r="AW8" s="238"/>
      <c r="AX8" s="238"/>
      <c r="AY8" s="238"/>
      <c r="AZ8" s="238"/>
      <c r="BA8" s="238"/>
      <c r="BB8" s="238"/>
      <c r="BC8" s="238"/>
      <c r="BD8" s="238"/>
      <c r="BE8" s="238"/>
      <c r="BF8" s="88"/>
      <c r="BG8" s="88"/>
    </row>
    <row r="9" spans="1:59" ht="15.75" customHeight="1">
      <c r="A9" s="88"/>
      <c r="B9" s="220" t="s">
        <v>362</v>
      </c>
      <c r="C9" s="220"/>
      <c r="D9" s="220"/>
      <c r="E9" s="220"/>
      <c r="F9" s="220"/>
      <c r="G9" s="220"/>
      <c r="H9" s="220"/>
      <c r="I9" s="220"/>
      <c r="J9" s="220"/>
      <c r="K9" s="220"/>
      <c r="L9" s="220"/>
      <c r="M9" s="220"/>
      <c r="N9" s="220"/>
      <c r="O9" s="220"/>
      <c r="P9" s="220"/>
      <c r="Q9" s="220"/>
      <c r="R9" s="220"/>
      <c r="S9" s="220"/>
      <c r="T9" s="220"/>
      <c r="U9" s="220"/>
      <c r="V9" s="220"/>
      <c r="W9" s="220"/>
      <c r="X9" s="220"/>
      <c r="Y9" s="220"/>
      <c r="Z9" s="220"/>
      <c r="AA9" s="220"/>
      <c r="AB9" s="220"/>
      <c r="AC9" s="220"/>
      <c r="AD9" s="220"/>
      <c r="AE9" s="220"/>
      <c r="AF9" s="220"/>
      <c r="AG9" s="220"/>
      <c r="AH9" s="220"/>
      <c r="AI9" s="220"/>
      <c r="AJ9" s="220"/>
      <c r="AK9" s="220"/>
      <c r="AL9" s="220"/>
      <c r="AM9" s="220"/>
      <c r="AN9" s="220"/>
      <c r="AO9" s="220"/>
      <c r="AP9" s="220"/>
      <c r="AQ9" s="220"/>
      <c r="AR9" s="220"/>
      <c r="AS9" s="220"/>
      <c r="AT9" s="220"/>
      <c r="AU9" s="220"/>
      <c r="AV9" s="220"/>
      <c r="AW9" s="220"/>
      <c r="AX9" s="220"/>
      <c r="AY9" s="220"/>
      <c r="AZ9" s="220"/>
      <c r="BA9" s="220"/>
      <c r="BB9" s="220"/>
      <c r="BC9" s="220"/>
      <c r="BD9" s="220"/>
      <c r="BE9" s="220"/>
      <c r="BF9" s="88"/>
      <c r="BG9" s="88"/>
    </row>
    <row r="10" spans="1:59" ht="12" customHeight="1">
      <c r="A10" s="88"/>
      <c r="B10" s="221" t="s">
        <v>351</v>
      </c>
      <c r="C10" s="221"/>
      <c r="D10" s="221"/>
      <c r="E10" s="221"/>
      <c r="F10" s="221"/>
      <c r="G10" s="221"/>
      <c r="H10" s="221"/>
      <c r="I10" s="221"/>
      <c r="J10" s="221"/>
      <c r="K10" s="221"/>
      <c r="L10" s="221"/>
      <c r="M10" s="221"/>
      <c r="N10" s="221"/>
      <c r="O10" s="221"/>
      <c r="P10" s="221"/>
      <c r="Q10" s="221"/>
      <c r="R10" s="221"/>
      <c r="S10" s="221"/>
      <c r="T10" s="221"/>
      <c r="U10" s="221"/>
      <c r="V10" s="221"/>
      <c r="W10" s="221"/>
      <c r="X10" s="221"/>
      <c r="Y10" s="221"/>
      <c r="Z10" s="221"/>
      <c r="AA10" s="221"/>
      <c r="AB10" s="221"/>
      <c r="AC10" s="221"/>
      <c r="AD10" s="221"/>
      <c r="AE10" s="221"/>
      <c r="AF10" s="221"/>
      <c r="AG10" s="221"/>
      <c r="AH10" s="221"/>
      <c r="AI10" s="221"/>
      <c r="AJ10" s="221"/>
      <c r="AK10" s="221"/>
      <c r="AL10" s="221"/>
      <c r="AM10" s="221"/>
      <c r="AN10" s="221"/>
      <c r="AO10" s="221"/>
      <c r="AP10" s="221"/>
      <c r="AQ10" s="221"/>
      <c r="AR10" s="221"/>
      <c r="AS10" s="221"/>
      <c r="AT10" s="221"/>
      <c r="AU10" s="221"/>
      <c r="AV10" s="221"/>
      <c r="AW10" s="221"/>
      <c r="AX10" s="221"/>
      <c r="AY10" s="221"/>
      <c r="AZ10" s="221"/>
      <c r="BA10" s="221"/>
      <c r="BB10" s="221"/>
      <c r="BC10" s="221"/>
      <c r="BD10" s="221"/>
      <c r="BE10" s="221"/>
      <c r="BF10" s="88"/>
      <c r="BG10" s="88"/>
    </row>
    <row r="11" spans="1:59" ht="42.75" customHeight="1">
      <c r="A11" s="88"/>
      <c r="B11" s="91"/>
      <c r="C11" s="91"/>
      <c r="D11" s="91"/>
      <c r="E11" s="91"/>
      <c r="F11" s="91"/>
      <c r="G11" s="91"/>
      <c r="H11" s="91"/>
      <c r="I11" s="91"/>
      <c r="J11" s="91"/>
      <c r="K11" s="91"/>
      <c r="L11" s="91"/>
      <c r="M11" s="91"/>
      <c r="N11" s="91"/>
      <c r="O11" s="91"/>
      <c r="P11" s="91"/>
      <c r="Q11" s="91"/>
      <c r="R11" s="91"/>
      <c r="S11" s="91"/>
      <c r="T11" s="91"/>
      <c r="U11" s="91"/>
      <c r="V11" s="91"/>
      <c r="W11" s="91"/>
      <c r="X11" s="91"/>
      <c r="Y11" s="91"/>
      <c r="Z11" s="91"/>
      <c r="AA11" s="91"/>
      <c r="AB11" s="91"/>
      <c r="AC11" s="91"/>
      <c r="AD11" s="91"/>
      <c r="AE11" s="91"/>
      <c r="AF11" s="91"/>
      <c r="AG11" s="91"/>
      <c r="AH11" s="91"/>
      <c r="AI11" s="91"/>
      <c r="AJ11" s="91"/>
      <c r="AK11" s="91"/>
      <c r="AL11" s="91"/>
      <c r="AM11" s="91"/>
      <c r="AN11" s="91"/>
      <c r="AO11" s="91"/>
      <c r="AP11" s="91"/>
      <c r="AQ11" s="91"/>
      <c r="AR11" s="91"/>
      <c r="AS11" s="91"/>
      <c r="AT11" s="91"/>
      <c r="AU11" s="91"/>
      <c r="AV11" s="91"/>
      <c r="AW11" s="91"/>
      <c r="AX11" s="91"/>
      <c r="AY11" s="91"/>
      <c r="AZ11" s="91"/>
      <c r="BA11" s="91"/>
      <c r="BB11" s="91"/>
      <c r="BC11" s="91"/>
      <c r="BD11" s="91"/>
      <c r="BE11" s="91"/>
      <c r="BF11" s="88"/>
      <c r="BG11" s="88"/>
    </row>
    <row r="12" spans="1:59" ht="78.75" customHeight="1">
      <c r="A12" s="88"/>
      <c r="B12" s="216" t="s">
        <v>350</v>
      </c>
      <c r="C12" s="217"/>
      <c r="D12" s="217"/>
      <c r="E12" s="217"/>
      <c r="F12" s="217"/>
      <c r="G12" s="217"/>
      <c r="H12" s="217"/>
      <c r="I12" s="217"/>
      <c r="J12" s="217"/>
      <c r="K12" s="217"/>
      <c r="L12" s="217"/>
      <c r="M12" s="217"/>
      <c r="N12" s="217"/>
      <c r="O12" s="217"/>
      <c r="P12" s="217"/>
      <c r="Q12" s="217"/>
      <c r="R12" s="217"/>
      <c r="S12" s="217"/>
      <c r="T12" s="217"/>
      <c r="U12" s="217"/>
      <c r="V12" s="217"/>
      <c r="W12" s="217"/>
      <c r="X12" s="217"/>
      <c r="Y12" s="217"/>
      <c r="Z12" s="217"/>
      <c r="AA12" s="217"/>
      <c r="AB12" s="217"/>
      <c r="AC12" s="217"/>
      <c r="AD12" s="217"/>
      <c r="AE12" s="217"/>
      <c r="AF12" s="217"/>
      <c r="AG12" s="217"/>
      <c r="AH12" s="217"/>
      <c r="AI12" s="217"/>
      <c r="AJ12" s="217"/>
      <c r="AK12" s="217"/>
      <c r="AL12" s="217"/>
      <c r="AM12" s="217"/>
      <c r="AN12" s="217"/>
      <c r="AO12" s="217"/>
      <c r="AP12" s="217"/>
      <c r="AQ12" s="217"/>
      <c r="AR12" s="217"/>
      <c r="AS12" s="217"/>
      <c r="AT12" s="217"/>
      <c r="AU12" s="217"/>
      <c r="AV12" s="217"/>
      <c r="AW12" s="217"/>
      <c r="AX12" s="217"/>
      <c r="AY12" s="217"/>
      <c r="AZ12" s="217"/>
      <c r="BA12" s="217"/>
      <c r="BB12" s="217"/>
      <c r="BC12" s="217"/>
      <c r="BD12" s="217"/>
      <c r="BE12" s="217"/>
      <c r="BF12" s="88"/>
      <c r="BG12" s="88"/>
    </row>
    <row r="13" spans="1:59" ht="18" customHeight="1">
      <c r="A13" s="88"/>
      <c r="B13" s="218" t="s">
        <v>349</v>
      </c>
      <c r="C13" s="218"/>
      <c r="D13" s="218"/>
      <c r="E13" s="218"/>
      <c r="F13" s="218"/>
      <c r="G13" s="218"/>
      <c r="H13" s="218"/>
      <c r="I13" s="218"/>
      <c r="J13" s="219" t="s">
        <v>363</v>
      </c>
      <c r="K13" s="219"/>
      <c r="L13" s="219"/>
      <c r="M13" s="219"/>
      <c r="N13" s="219"/>
      <c r="O13" s="219"/>
      <c r="P13" s="219"/>
      <c r="Q13" s="219"/>
      <c r="R13" s="219"/>
      <c r="S13" s="219"/>
      <c r="T13" s="219"/>
      <c r="U13" s="219"/>
      <c r="V13" s="219"/>
      <c r="W13" s="219"/>
      <c r="X13" s="219"/>
      <c r="Y13" s="219"/>
      <c r="Z13" s="219"/>
      <c r="AA13" s="219"/>
      <c r="AB13" s="219"/>
      <c r="AC13" s="219"/>
      <c r="AD13" s="219"/>
      <c r="AE13" s="219"/>
      <c r="AF13" s="219"/>
      <c r="AG13" s="219"/>
      <c r="AH13" s="219"/>
      <c r="AI13" s="219"/>
      <c r="AJ13" s="219"/>
      <c r="AK13" s="219"/>
      <c r="AL13" s="219"/>
      <c r="AM13" s="219"/>
      <c r="AN13" s="219"/>
      <c r="AO13" s="219"/>
      <c r="AP13" s="219"/>
      <c r="AQ13" s="219"/>
      <c r="AR13" s="219"/>
      <c r="AS13" s="219"/>
      <c r="AT13" s="219"/>
      <c r="AU13" s="219"/>
      <c r="AV13" s="219"/>
      <c r="AW13" s="219"/>
      <c r="AX13" s="219"/>
      <c r="AY13" s="219"/>
      <c r="AZ13" s="219"/>
      <c r="BA13" s="219"/>
      <c r="BB13" s="219"/>
      <c r="BC13" s="219"/>
      <c r="BD13" s="219"/>
      <c r="BE13" s="219"/>
      <c r="BF13" s="88"/>
      <c r="BG13" s="88"/>
    </row>
    <row r="14" spans="1:59" ht="102" customHeight="1">
      <c r="A14" s="88"/>
      <c r="B14" s="90"/>
      <c r="C14" s="90"/>
      <c r="D14" s="90"/>
      <c r="E14" s="90"/>
      <c r="F14" s="90"/>
      <c r="G14" s="90"/>
      <c r="H14" s="90"/>
      <c r="I14" s="90"/>
      <c r="J14" s="219"/>
      <c r="K14" s="219"/>
      <c r="L14" s="219"/>
      <c r="M14" s="219"/>
      <c r="N14" s="219"/>
      <c r="O14" s="219"/>
      <c r="P14" s="219"/>
      <c r="Q14" s="219"/>
      <c r="R14" s="219"/>
      <c r="S14" s="219"/>
      <c r="T14" s="219"/>
      <c r="U14" s="219"/>
      <c r="V14" s="219"/>
      <c r="W14" s="219"/>
      <c r="X14" s="219"/>
      <c r="Y14" s="219"/>
      <c r="Z14" s="219"/>
      <c r="AA14" s="219"/>
      <c r="AB14" s="219"/>
      <c r="AC14" s="219"/>
      <c r="AD14" s="219"/>
      <c r="AE14" s="219"/>
      <c r="AF14" s="219"/>
      <c r="AG14" s="219"/>
      <c r="AH14" s="219"/>
      <c r="AI14" s="219"/>
      <c r="AJ14" s="219"/>
      <c r="AK14" s="219"/>
      <c r="AL14" s="219"/>
      <c r="AM14" s="219"/>
      <c r="AN14" s="219"/>
      <c r="AO14" s="219"/>
      <c r="AP14" s="219"/>
      <c r="AQ14" s="219"/>
      <c r="AR14" s="219"/>
      <c r="AS14" s="219"/>
      <c r="AT14" s="219"/>
      <c r="AU14" s="219"/>
      <c r="AV14" s="219"/>
      <c r="AW14" s="219"/>
      <c r="AX14" s="219"/>
      <c r="AY14" s="219"/>
      <c r="AZ14" s="219"/>
      <c r="BA14" s="219"/>
      <c r="BB14" s="219"/>
      <c r="BC14" s="219"/>
      <c r="BD14" s="219"/>
      <c r="BE14" s="219"/>
      <c r="BF14" s="88"/>
      <c r="BG14" s="88"/>
    </row>
    <row r="15" spans="1:59" ht="18.75">
      <c r="A15" s="88"/>
      <c r="B15" s="88"/>
      <c r="C15" s="88"/>
      <c r="D15" s="88"/>
      <c r="E15" s="88"/>
      <c r="F15" s="88"/>
      <c r="G15" s="88"/>
      <c r="H15" s="88"/>
      <c r="I15" s="88"/>
      <c r="J15" s="224" t="s">
        <v>348</v>
      </c>
      <c r="K15" s="224"/>
      <c r="L15" s="224"/>
      <c r="M15" s="224"/>
      <c r="N15" s="224"/>
      <c r="O15" s="224"/>
      <c r="P15" s="224"/>
      <c r="Q15" s="224"/>
      <c r="R15" s="224"/>
      <c r="S15" s="224"/>
      <c r="T15" s="224"/>
      <c r="U15" s="224"/>
      <c r="V15" s="224"/>
      <c r="W15" s="224"/>
      <c r="X15" s="224"/>
      <c r="Y15" s="224"/>
      <c r="Z15" s="224"/>
      <c r="AA15" s="224"/>
      <c r="AB15" s="224"/>
      <c r="AC15" s="225">
        <v>1</v>
      </c>
      <c r="AD15" s="225"/>
      <c r="AE15" s="225"/>
      <c r="AF15" s="232" t="s">
        <v>253</v>
      </c>
      <c r="AG15" s="232"/>
      <c r="AH15" s="233">
        <v>11</v>
      </c>
      <c r="AI15" s="233"/>
      <c r="AJ15" s="233"/>
      <c r="AK15" s="91"/>
      <c r="AL15" s="91"/>
      <c r="AM15" s="91"/>
      <c r="AN15" s="91"/>
      <c r="AO15" s="88"/>
      <c r="AP15" s="88"/>
      <c r="AQ15" s="88"/>
      <c r="AR15" s="88"/>
      <c r="AS15" s="88"/>
      <c r="AT15" s="88"/>
      <c r="AU15" s="88"/>
      <c r="AV15" s="88"/>
      <c r="AW15" s="88"/>
      <c r="AX15" s="88"/>
      <c r="AY15" s="88"/>
      <c r="AZ15" s="88"/>
      <c r="BA15" s="88"/>
      <c r="BB15" s="88"/>
      <c r="BC15" s="88"/>
      <c r="BD15" s="88"/>
      <c r="BE15" s="88"/>
      <c r="BF15" s="88"/>
      <c r="BG15" s="88"/>
    </row>
    <row r="16" spans="1:59">
      <c r="A16" s="88"/>
      <c r="B16" s="88"/>
      <c r="C16" s="88"/>
      <c r="D16" s="88"/>
      <c r="E16" s="88"/>
      <c r="F16" s="88"/>
      <c r="G16" s="88"/>
      <c r="H16" s="88"/>
      <c r="I16" s="88"/>
      <c r="J16" s="88"/>
      <c r="K16" s="88"/>
      <c r="L16" s="88"/>
      <c r="M16" s="88"/>
      <c r="N16" s="88"/>
      <c r="O16" s="88"/>
      <c r="P16" s="88"/>
      <c r="Q16" s="88"/>
      <c r="R16" s="88"/>
      <c r="S16" s="88"/>
      <c r="T16" s="88"/>
      <c r="U16" s="88"/>
      <c r="V16" s="88"/>
      <c r="W16" s="88"/>
      <c r="X16" s="88"/>
      <c r="Y16" s="88"/>
      <c r="Z16" s="88"/>
      <c r="AA16" s="88"/>
      <c r="AB16" s="88"/>
      <c r="AC16" s="88"/>
      <c r="AD16" s="88"/>
      <c r="AE16" s="88"/>
      <c r="AF16" s="88"/>
      <c r="AG16" s="88"/>
      <c r="AH16" s="88"/>
      <c r="AI16" s="88"/>
      <c r="AJ16" s="88"/>
      <c r="AK16" s="88"/>
      <c r="AL16" s="88"/>
      <c r="AM16" s="88"/>
      <c r="AN16" s="88"/>
      <c r="AO16" s="88"/>
      <c r="AP16" s="88"/>
      <c r="AQ16" s="88"/>
      <c r="AR16" s="88"/>
      <c r="AS16" s="88"/>
      <c r="AT16" s="88"/>
      <c r="AU16" s="88"/>
      <c r="AV16" s="88"/>
      <c r="AW16" s="88"/>
      <c r="AX16" s="88"/>
      <c r="AY16" s="88"/>
      <c r="AZ16" s="88"/>
      <c r="BA16" s="88"/>
      <c r="BB16" s="88"/>
      <c r="BC16" s="88"/>
      <c r="BD16" s="88"/>
      <c r="BE16" s="88"/>
      <c r="BF16" s="88"/>
      <c r="BG16" s="88"/>
    </row>
    <row r="17" spans="1:59" ht="15" customHeight="1">
      <c r="A17" s="88"/>
      <c r="B17" s="234" t="s">
        <v>364</v>
      </c>
      <c r="C17" s="234"/>
      <c r="D17" s="234"/>
      <c r="E17" s="234"/>
      <c r="F17" s="234"/>
      <c r="G17" s="234"/>
      <c r="H17" s="234"/>
      <c r="I17" s="234"/>
      <c r="J17" s="234"/>
      <c r="K17" s="234"/>
      <c r="L17" s="234"/>
      <c r="M17" s="234"/>
      <c r="N17" s="234"/>
      <c r="O17" s="234"/>
      <c r="P17" s="234"/>
      <c r="Q17" s="234"/>
      <c r="R17" s="234"/>
      <c r="S17" s="234"/>
      <c r="T17" s="234"/>
      <c r="U17" s="234"/>
      <c r="V17" s="234"/>
      <c r="W17" s="234"/>
      <c r="X17" s="234"/>
      <c r="Y17" s="234"/>
      <c r="Z17" s="234"/>
      <c r="AA17" s="234"/>
      <c r="AB17" s="234"/>
      <c r="AC17" s="234"/>
      <c r="AD17" s="234"/>
      <c r="AE17" s="234"/>
      <c r="AF17" s="88"/>
      <c r="AG17" s="88"/>
      <c r="AH17" s="88"/>
      <c r="AI17" s="88"/>
      <c r="AJ17" s="88"/>
      <c r="AK17" s="88"/>
      <c r="AL17" s="88"/>
      <c r="AM17" s="88"/>
      <c r="AN17" s="88"/>
      <c r="AO17" s="88"/>
      <c r="AP17" s="88"/>
      <c r="AQ17" s="88"/>
      <c r="AR17" s="88"/>
      <c r="AS17" s="88"/>
      <c r="AT17" s="88"/>
      <c r="AU17" s="88"/>
      <c r="AV17" s="88"/>
      <c r="AW17" s="88"/>
      <c r="AX17" s="88"/>
      <c r="AY17" s="88"/>
      <c r="AZ17" s="88"/>
      <c r="BA17" s="88"/>
      <c r="BB17" s="88"/>
      <c r="BC17" s="88"/>
      <c r="BD17" s="88"/>
      <c r="BE17" s="88"/>
      <c r="BF17" s="88"/>
      <c r="BG17" s="88"/>
    </row>
    <row r="18" spans="1:59">
      <c r="A18" s="88"/>
      <c r="B18" s="234"/>
      <c r="C18" s="234"/>
      <c r="D18" s="234"/>
      <c r="E18" s="234"/>
      <c r="F18" s="234"/>
      <c r="G18" s="234"/>
      <c r="H18" s="234"/>
      <c r="I18" s="234"/>
      <c r="J18" s="234"/>
      <c r="K18" s="234"/>
      <c r="L18" s="234"/>
      <c r="M18" s="234"/>
      <c r="N18" s="234"/>
      <c r="O18" s="234"/>
      <c r="P18" s="234"/>
      <c r="Q18" s="234"/>
      <c r="R18" s="234"/>
      <c r="S18" s="234"/>
      <c r="T18" s="234"/>
      <c r="U18" s="234"/>
      <c r="V18" s="234"/>
      <c r="W18" s="234"/>
      <c r="X18" s="234"/>
      <c r="Y18" s="234"/>
      <c r="Z18" s="234"/>
      <c r="AA18" s="234"/>
      <c r="AB18" s="234"/>
      <c r="AC18" s="234"/>
      <c r="AD18" s="234"/>
      <c r="AE18" s="234"/>
      <c r="AF18" s="88"/>
      <c r="AG18" s="88"/>
      <c r="AH18" s="88"/>
      <c r="AI18" s="88"/>
      <c r="AJ18" s="88"/>
      <c r="AK18" s="88"/>
      <c r="AL18" s="88"/>
      <c r="AM18" s="88"/>
      <c r="AN18" s="88"/>
      <c r="AO18" s="88"/>
      <c r="AP18" s="88"/>
      <c r="AQ18" s="88"/>
      <c r="AR18" s="88"/>
      <c r="AS18" s="88"/>
      <c r="AT18" s="88"/>
      <c r="AU18" s="88"/>
      <c r="AV18" s="88"/>
      <c r="AW18" s="88"/>
      <c r="AX18" s="88"/>
      <c r="AY18" s="88"/>
      <c r="AZ18" s="88"/>
      <c r="BA18" s="88"/>
      <c r="BB18" s="88"/>
      <c r="BC18" s="88"/>
      <c r="BD18" s="88"/>
      <c r="BE18" s="88"/>
      <c r="BF18" s="88"/>
      <c r="BG18" s="88"/>
    </row>
    <row r="19" spans="1:59">
      <c r="A19" s="88"/>
      <c r="B19" s="234"/>
      <c r="C19" s="234"/>
      <c r="D19" s="234"/>
      <c r="E19" s="234"/>
      <c r="F19" s="234"/>
      <c r="G19" s="234"/>
      <c r="H19" s="234"/>
      <c r="I19" s="234"/>
      <c r="J19" s="234"/>
      <c r="K19" s="234"/>
      <c r="L19" s="234"/>
      <c r="M19" s="234"/>
      <c r="N19" s="234"/>
      <c r="O19" s="234"/>
      <c r="P19" s="234"/>
      <c r="Q19" s="234"/>
      <c r="R19" s="234"/>
      <c r="S19" s="234"/>
      <c r="T19" s="234"/>
      <c r="U19" s="234"/>
      <c r="V19" s="234"/>
      <c r="W19" s="234"/>
      <c r="X19" s="234"/>
      <c r="Y19" s="234"/>
      <c r="Z19" s="234"/>
      <c r="AA19" s="234"/>
      <c r="AB19" s="234"/>
      <c r="AC19" s="234"/>
      <c r="AD19" s="234"/>
      <c r="AE19" s="234"/>
      <c r="AF19" s="88"/>
      <c r="AG19" s="88"/>
      <c r="AH19" s="88"/>
      <c r="AI19" s="88"/>
      <c r="AJ19" s="88"/>
      <c r="AK19" s="88"/>
      <c r="AL19" s="88"/>
      <c r="AM19" s="88"/>
      <c r="AN19" s="88"/>
      <c r="AO19" s="88"/>
      <c r="AP19" s="88"/>
      <c r="AQ19" s="88"/>
      <c r="AR19" s="88"/>
      <c r="AS19" s="88"/>
      <c r="AT19" s="88"/>
      <c r="AU19" s="88"/>
      <c r="AV19" s="88"/>
      <c r="AW19" s="88"/>
      <c r="AX19" s="88"/>
      <c r="AY19" s="88"/>
      <c r="AZ19" s="88"/>
      <c r="BA19" s="88"/>
      <c r="BB19" s="88"/>
      <c r="BC19" s="88"/>
      <c r="BD19" s="88"/>
      <c r="BE19" s="88"/>
      <c r="BF19" s="88"/>
      <c r="BG19" s="88"/>
    </row>
    <row r="20" spans="1:59" ht="18.75">
      <c r="A20" s="88"/>
      <c r="B20" s="234"/>
      <c r="C20" s="234"/>
      <c r="D20" s="234"/>
      <c r="E20" s="234"/>
      <c r="F20" s="234"/>
      <c r="G20" s="234"/>
      <c r="H20" s="234"/>
      <c r="I20" s="234"/>
      <c r="J20" s="234"/>
      <c r="K20" s="234"/>
      <c r="L20" s="234"/>
      <c r="M20" s="234"/>
      <c r="N20" s="234"/>
      <c r="O20" s="234"/>
      <c r="P20" s="234"/>
      <c r="Q20" s="234"/>
      <c r="R20" s="234"/>
      <c r="S20" s="234"/>
      <c r="T20" s="234"/>
      <c r="U20" s="234"/>
      <c r="V20" s="234"/>
      <c r="W20" s="234"/>
      <c r="X20" s="234"/>
      <c r="Y20" s="234"/>
      <c r="Z20" s="234"/>
      <c r="AA20" s="234"/>
      <c r="AB20" s="234"/>
      <c r="AC20" s="234"/>
      <c r="AD20" s="234"/>
      <c r="AE20" s="234"/>
      <c r="AF20" s="88"/>
      <c r="AG20" s="88"/>
      <c r="AH20" s="88"/>
      <c r="AI20" s="88"/>
      <c r="AJ20" s="88"/>
      <c r="AK20" s="88"/>
      <c r="AL20" s="88"/>
      <c r="AM20" s="88"/>
      <c r="AN20" s="88"/>
      <c r="AO20" s="88"/>
      <c r="AP20" s="218"/>
      <c r="AQ20" s="218"/>
      <c r="AR20" s="218"/>
      <c r="AS20" s="218"/>
      <c r="AT20" s="218"/>
      <c r="AU20" s="218"/>
      <c r="AV20" s="218"/>
      <c r="AW20" s="218"/>
      <c r="AX20" s="218"/>
      <c r="AY20" s="218"/>
      <c r="AZ20" s="218"/>
      <c r="BA20" s="218"/>
      <c r="BB20" s="218"/>
      <c r="BC20" s="218"/>
      <c r="BD20" s="218"/>
      <c r="BE20" s="90"/>
      <c r="BF20" s="90"/>
      <c r="BG20" s="88"/>
    </row>
    <row r="21" spans="1:59" ht="15" customHeight="1">
      <c r="A21" s="88"/>
      <c r="B21" s="235"/>
      <c r="C21" s="235"/>
      <c r="D21" s="235"/>
      <c r="E21" s="235"/>
      <c r="F21" s="235"/>
      <c r="G21" s="235"/>
      <c r="H21" s="235"/>
      <c r="I21" s="235"/>
      <c r="J21" s="235"/>
      <c r="K21" s="235"/>
      <c r="L21" s="235"/>
      <c r="M21" s="235"/>
      <c r="N21" s="235"/>
      <c r="O21" s="235"/>
      <c r="P21" s="235"/>
      <c r="Q21" s="235"/>
      <c r="R21" s="235"/>
      <c r="S21" s="235"/>
      <c r="T21" s="235"/>
      <c r="U21" s="235"/>
      <c r="V21" s="235"/>
      <c r="W21" s="235"/>
      <c r="X21" s="235"/>
      <c r="Y21" s="235"/>
      <c r="Z21" s="235"/>
      <c r="AA21" s="235"/>
      <c r="AB21" s="235"/>
      <c r="AC21" s="235"/>
      <c r="AD21" s="235"/>
      <c r="AE21" s="235"/>
      <c r="AF21" s="88"/>
      <c r="AG21" s="88"/>
      <c r="AH21" s="88"/>
      <c r="AI21" s="88"/>
      <c r="AJ21" s="88"/>
      <c r="AK21" s="88"/>
      <c r="AL21" s="88"/>
      <c r="AM21" s="88"/>
      <c r="AN21" s="88"/>
      <c r="AO21" s="88"/>
      <c r="AP21" s="89"/>
      <c r="AQ21" s="89"/>
      <c r="AR21" s="89"/>
      <c r="AS21" s="89"/>
      <c r="AT21" s="89"/>
      <c r="AU21" s="89"/>
      <c r="AV21" s="89"/>
      <c r="AW21" s="89"/>
      <c r="AX21" s="89"/>
      <c r="AY21" s="89"/>
      <c r="AZ21" s="89"/>
      <c r="BA21" s="89"/>
      <c r="BB21" s="89"/>
      <c r="BC21" s="89"/>
      <c r="BD21" s="89"/>
      <c r="BE21" s="89"/>
      <c r="BF21" s="88"/>
      <c r="BG21" s="88"/>
    </row>
    <row r="22" spans="1:59" ht="18.75">
      <c r="A22" s="88"/>
      <c r="B22" s="236"/>
      <c r="C22" s="236"/>
      <c r="D22" s="236"/>
      <c r="E22" s="236"/>
      <c r="F22" s="236"/>
      <c r="G22" s="236"/>
      <c r="H22" s="236"/>
      <c r="I22" s="236"/>
      <c r="J22" s="236"/>
      <c r="K22" s="236"/>
      <c r="L22" s="236"/>
      <c r="M22" s="236"/>
      <c r="N22" s="236"/>
      <c r="O22" s="236"/>
      <c r="P22" s="236"/>
      <c r="Q22" s="236"/>
      <c r="R22" s="236"/>
      <c r="S22" s="236"/>
      <c r="T22" s="236"/>
      <c r="U22" s="236"/>
      <c r="V22" s="236"/>
      <c r="W22" s="236"/>
      <c r="X22" s="236"/>
      <c r="Y22" s="236"/>
      <c r="Z22" s="236"/>
      <c r="AA22" s="236"/>
      <c r="AB22" s="236"/>
      <c r="AC22" s="236"/>
      <c r="AD22" s="236"/>
      <c r="AE22" s="236"/>
      <c r="AF22" s="88"/>
      <c r="AG22" s="88"/>
      <c r="AH22" s="88"/>
      <c r="AI22" s="88"/>
      <c r="AJ22" s="88"/>
      <c r="AK22" s="88"/>
      <c r="AL22" s="88"/>
      <c r="AM22" s="88"/>
      <c r="AN22" s="88"/>
      <c r="AO22" s="88"/>
      <c r="AP22" s="225" t="s">
        <v>347</v>
      </c>
      <c r="AQ22" s="225"/>
      <c r="AR22" s="225"/>
      <c r="AS22" s="225"/>
      <c r="AT22" s="225"/>
      <c r="AU22" s="225"/>
      <c r="AV22" s="225"/>
      <c r="AW22" s="225"/>
      <c r="AX22" s="225"/>
      <c r="AY22" s="225"/>
      <c r="AZ22" s="225"/>
      <c r="BA22" s="225"/>
      <c r="BB22" s="225"/>
      <c r="BC22" s="225"/>
      <c r="BD22" s="225"/>
      <c r="BE22" s="90"/>
      <c r="BF22" s="88"/>
      <c r="BG22" s="88"/>
    </row>
    <row r="23" spans="1:59" ht="15" customHeight="1">
      <c r="A23" s="88"/>
      <c r="B23" s="226" t="s">
        <v>346</v>
      </c>
      <c r="C23" s="226"/>
      <c r="D23" s="226"/>
      <c r="E23" s="226"/>
      <c r="F23" s="226"/>
      <c r="G23" s="226"/>
      <c r="H23" s="226"/>
      <c r="I23" s="226"/>
      <c r="J23" s="226"/>
      <c r="K23" s="226"/>
      <c r="L23" s="226"/>
      <c r="M23" s="226"/>
      <c r="N23" s="226"/>
      <c r="O23" s="226"/>
      <c r="P23" s="226"/>
      <c r="Q23" s="226"/>
      <c r="R23" s="226"/>
      <c r="S23" s="226"/>
      <c r="T23" s="226"/>
      <c r="U23" s="226"/>
      <c r="V23" s="226"/>
      <c r="W23" s="226"/>
      <c r="X23" s="226"/>
      <c r="Y23" s="226"/>
      <c r="Z23" s="226"/>
      <c r="AA23" s="226"/>
      <c r="AB23" s="226"/>
      <c r="AC23" s="226"/>
      <c r="AD23" s="226"/>
      <c r="AE23" s="226"/>
      <c r="AF23" s="88"/>
      <c r="AG23" s="88"/>
      <c r="AH23" s="88"/>
      <c r="AI23" s="88"/>
      <c r="AJ23" s="88"/>
      <c r="AK23" s="88"/>
      <c r="AL23" s="88"/>
      <c r="AM23" s="88"/>
      <c r="AN23" s="88"/>
      <c r="AO23" s="88"/>
      <c r="AP23" s="227" t="s">
        <v>345</v>
      </c>
      <c r="AQ23" s="227"/>
      <c r="AR23" s="227"/>
      <c r="AS23" s="227"/>
      <c r="AT23" s="227"/>
      <c r="AU23" s="227"/>
      <c r="AV23" s="227"/>
      <c r="AW23" s="227"/>
      <c r="AX23" s="227"/>
      <c r="AY23" s="227"/>
      <c r="AZ23" s="227"/>
      <c r="BA23" s="227"/>
      <c r="BB23" s="227"/>
      <c r="BC23" s="227"/>
      <c r="BD23" s="227"/>
      <c r="BE23" s="89"/>
      <c r="BF23" s="88"/>
      <c r="BG23" s="88"/>
    </row>
    <row r="24" spans="1:59">
      <c r="A24" s="88"/>
      <c r="B24" s="226"/>
      <c r="C24" s="226"/>
      <c r="D24" s="226"/>
      <c r="E24" s="226"/>
      <c r="F24" s="226"/>
      <c r="G24" s="226"/>
      <c r="H24" s="226"/>
      <c r="I24" s="226"/>
      <c r="J24" s="226"/>
      <c r="K24" s="226"/>
      <c r="L24" s="226"/>
      <c r="M24" s="226"/>
      <c r="N24" s="226"/>
      <c r="O24" s="226"/>
      <c r="P24" s="226"/>
      <c r="Q24" s="226"/>
      <c r="R24" s="226"/>
      <c r="S24" s="226"/>
      <c r="T24" s="226"/>
      <c r="U24" s="226"/>
      <c r="V24" s="226"/>
      <c r="W24" s="226"/>
      <c r="X24" s="226"/>
      <c r="Y24" s="226"/>
      <c r="Z24" s="226"/>
      <c r="AA24" s="226"/>
      <c r="AB24" s="226"/>
      <c r="AC24" s="226"/>
      <c r="AD24" s="226"/>
      <c r="AE24" s="226"/>
      <c r="AF24" s="88"/>
      <c r="AG24" s="88"/>
      <c r="AH24" s="88"/>
      <c r="AI24" s="88"/>
      <c r="AJ24" s="88"/>
      <c r="AK24" s="88"/>
      <c r="AL24" s="88"/>
      <c r="AM24" s="88"/>
      <c r="AN24" s="88"/>
      <c r="AO24" s="88"/>
      <c r="AP24" s="228"/>
      <c r="AQ24" s="228"/>
      <c r="AR24" s="228"/>
      <c r="AS24" s="228"/>
      <c r="AT24" s="228"/>
      <c r="AU24" s="228"/>
      <c r="AV24" s="228"/>
      <c r="AW24" s="228"/>
      <c r="AX24" s="228"/>
      <c r="AY24" s="228"/>
      <c r="AZ24" s="228"/>
      <c r="BA24" s="228"/>
      <c r="BB24" s="228"/>
      <c r="BC24" s="228"/>
      <c r="BD24" s="228"/>
      <c r="BE24" s="89"/>
      <c r="BF24" s="88"/>
      <c r="BG24" s="88"/>
    </row>
    <row r="25" spans="1:59" ht="12.75" customHeight="1">
      <c r="A25" s="88"/>
      <c r="B25" s="226"/>
      <c r="C25" s="226"/>
      <c r="D25" s="226"/>
      <c r="E25" s="226"/>
      <c r="F25" s="226"/>
      <c r="G25" s="226"/>
      <c r="H25" s="226"/>
      <c r="I25" s="226"/>
      <c r="J25" s="226"/>
      <c r="K25" s="226"/>
      <c r="L25" s="226"/>
      <c r="M25" s="226"/>
      <c r="N25" s="226"/>
      <c r="O25" s="226"/>
      <c r="P25" s="226"/>
      <c r="Q25" s="226"/>
      <c r="R25" s="226"/>
      <c r="S25" s="226"/>
      <c r="T25" s="226"/>
      <c r="U25" s="226"/>
      <c r="V25" s="226"/>
      <c r="W25" s="226"/>
      <c r="X25" s="226"/>
      <c r="Y25" s="226"/>
      <c r="Z25" s="226"/>
      <c r="AA25" s="226"/>
      <c r="AB25" s="226"/>
      <c r="AC25" s="226"/>
      <c r="AD25" s="226"/>
      <c r="AE25" s="226"/>
      <c r="AF25" s="88"/>
      <c r="AG25" s="88"/>
      <c r="AH25" s="88"/>
      <c r="AI25" s="88"/>
      <c r="AJ25" s="88"/>
      <c r="AK25" s="88"/>
      <c r="AL25" s="88"/>
      <c r="AM25" s="88"/>
      <c r="AN25" s="88"/>
      <c r="AO25" s="88"/>
      <c r="AP25" s="88"/>
      <c r="AQ25" s="88"/>
      <c r="AR25" s="88"/>
      <c r="AS25" s="88"/>
      <c r="AT25" s="88"/>
      <c r="AU25" s="88"/>
      <c r="AV25" s="88"/>
      <c r="AW25" s="88"/>
      <c r="AX25" s="88"/>
      <c r="AY25" s="88"/>
      <c r="AZ25" s="88"/>
      <c r="BA25" s="88"/>
      <c r="BB25" s="88"/>
      <c r="BC25" s="88"/>
      <c r="BD25" s="88"/>
      <c r="BE25" s="88"/>
      <c r="BF25" s="88"/>
      <c r="BG25" s="88"/>
    </row>
    <row r="26" spans="1:59" ht="12.75" customHeight="1">
      <c r="A26" s="88"/>
      <c r="B26" s="182"/>
      <c r="C26" s="182"/>
      <c r="D26" s="182"/>
      <c r="E26" s="182"/>
      <c r="F26" s="182"/>
      <c r="G26" s="182"/>
      <c r="H26" s="182"/>
      <c r="I26" s="182"/>
      <c r="J26" s="182"/>
      <c r="K26" s="182"/>
      <c r="L26" s="182"/>
      <c r="M26" s="182"/>
      <c r="N26" s="182"/>
      <c r="O26" s="182"/>
      <c r="P26" s="182"/>
      <c r="Q26" s="182"/>
      <c r="R26" s="182"/>
      <c r="S26" s="182"/>
      <c r="T26" s="182"/>
      <c r="U26" s="182"/>
      <c r="V26" s="182"/>
      <c r="W26" s="182"/>
      <c r="X26" s="182"/>
      <c r="Y26" s="182"/>
      <c r="Z26" s="182"/>
      <c r="AA26" s="182"/>
      <c r="AB26" s="182"/>
      <c r="AC26" s="182"/>
      <c r="AD26" s="182"/>
      <c r="AE26" s="182"/>
      <c r="AF26" s="88"/>
      <c r="AG26" s="88"/>
      <c r="AH26" s="88"/>
      <c r="AI26" s="88"/>
      <c r="AJ26" s="88"/>
      <c r="AK26" s="88"/>
      <c r="AL26" s="88"/>
      <c r="AM26" s="88"/>
      <c r="AN26" s="88"/>
      <c r="AO26" s="88"/>
      <c r="AP26" s="88"/>
      <c r="AQ26" s="88"/>
      <c r="AR26" s="88"/>
      <c r="AS26" s="88"/>
      <c r="AT26" s="88"/>
      <c r="AU26" s="88"/>
      <c r="AV26" s="88"/>
      <c r="AW26" s="88"/>
      <c r="AX26" s="88"/>
      <c r="AY26" s="88"/>
      <c r="AZ26" s="88"/>
      <c r="BA26" s="88"/>
      <c r="BB26" s="88"/>
      <c r="BC26" s="88"/>
      <c r="BD26" s="88"/>
      <c r="BE26" s="88"/>
      <c r="BF26" s="88"/>
      <c r="BG26" s="88"/>
    </row>
    <row r="27" spans="1:59" ht="12.75" customHeight="1">
      <c r="A27" s="88"/>
      <c r="B27" s="182"/>
      <c r="C27" s="182"/>
      <c r="D27" s="182"/>
      <c r="E27" s="182"/>
      <c r="F27" s="182"/>
      <c r="G27" s="182"/>
      <c r="H27" s="182"/>
      <c r="I27" s="182"/>
      <c r="J27" s="182"/>
      <c r="K27" s="182"/>
      <c r="L27" s="182"/>
      <c r="M27" s="182"/>
      <c r="N27" s="182"/>
      <c r="O27" s="182"/>
      <c r="P27" s="182"/>
      <c r="Q27" s="182"/>
      <c r="R27" s="182"/>
      <c r="S27" s="182"/>
      <c r="T27" s="182"/>
      <c r="U27" s="182"/>
      <c r="V27" s="182"/>
      <c r="W27" s="182"/>
      <c r="X27" s="182"/>
      <c r="Y27" s="182"/>
      <c r="Z27" s="182"/>
      <c r="AA27" s="182"/>
      <c r="AB27" s="182"/>
      <c r="AC27" s="182"/>
      <c r="AD27" s="182"/>
      <c r="AE27" s="182"/>
      <c r="AF27" s="88"/>
      <c r="AG27" s="88"/>
      <c r="AH27" s="88"/>
      <c r="AI27" s="88"/>
      <c r="AJ27" s="88"/>
      <c r="AK27" s="88"/>
      <c r="AL27" s="88"/>
      <c r="AM27" s="88"/>
      <c r="AN27" s="88"/>
      <c r="AO27" s="88"/>
      <c r="AP27" s="88"/>
      <c r="AQ27" s="88"/>
      <c r="AR27" s="88"/>
      <c r="AS27" s="88"/>
      <c r="AT27" s="88"/>
      <c r="AU27" s="88"/>
      <c r="AV27" s="88"/>
      <c r="AW27" s="88"/>
      <c r="AX27" s="88"/>
      <c r="AY27" s="88"/>
      <c r="AZ27" s="88"/>
      <c r="BA27" s="88"/>
      <c r="BB27" s="88"/>
      <c r="BC27" s="88"/>
      <c r="BD27" s="88"/>
      <c r="BE27" s="88"/>
      <c r="BF27" s="88"/>
      <c r="BG27" s="88"/>
    </row>
    <row r="28" spans="1:59">
      <c r="A28" s="88"/>
      <c r="B28" s="88"/>
      <c r="C28" s="88"/>
      <c r="D28" s="88"/>
      <c r="E28" s="88"/>
      <c r="F28" s="88"/>
      <c r="G28" s="88"/>
      <c r="H28" s="88"/>
      <c r="I28" s="88"/>
      <c r="J28" s="88"/>
      <c r="K28" s="88"/>
      <c r="L28" s="88"/>
      <c r="M28" s="88"/>
      <c r="N28" s="88"/>
      <c r="O28" s="88"/>
      <c r="P28" s="88"/>
      <c r="Q28" s="88"/>
      <c r="R28" s="88"/>
      <c r="S28" s="88"/>
      <c r="T28" s="88"/>
      <c r="U28" s="88"/>
      <c r="V28" s="88"/>
      <c r="W28" s="88"/>
      <c r="X28" s="88"/>
      <c r="Y28" s="88"/>
      <c r="Z28" s="88"/>
      <c r="AA28" s="88"/>
      <c r="AB28" s="88"/>
      <c r="AC28" s="88"/>
      <c r="AD28" s="88"/>
      <c r="AE28" s="88"/>
      <c r="AF28" s="88"/>
      <c r="AG28" s="88"/>
      <c r="AH28" s="88"/>
      <c r="AI28" s="88"/>
      <c r="AJ28" s="88"/>
      <c r="AK28" s="88"/>
      <c r="AL28" s="88"/>
      <c r="AM28" s="88"/>
      <c r="AN28" s="88"/>
      <c r="AO28" s="88"/>
      <c r="AP28" s="88"/>
      <c r="AQ28" s="88"/>
      <c r="AR28" s="88"/>
      <c r="AS28" s="88"/>
      <c r="AT28" s="88"/>
      <c r="AU28" s="88"/>
      <c r="AV28" s="88"/>
      <c r="AW28" s="88"/>
      <c r="AX28" s="88"/>
      <c r="AY28" s="88"/>
      <c r="AZ28" s="88"/>
      <c r="BA28" s="88"/>
      <c r="BB28" s="88"/>
      <c r="BC28" s="88"/>
      <c r="BD28" s="88"/>
      <c r="BE28" s="88"/>
      <c r="BF28" s="88"/>
      <c r="BG28" s="88"/>
    </row>
    <row r="29" spans="1:59">
      <c r="A29" s="88"/>
      <c r="B29" s="88"/>
      <c r="C29" s="88"/>
      <c r="D29" s="88"/>
      <c r="E29" s="88"/>
      <c r="F29" s="88"/>
      <c r="G29" s="88"/>
      <c r="H29" s="88"/>
      <c r="I29" s="88"/>
      <c r="J29" s="88"/>
      <c r="K29" s="88"/>
      <c r="L29" s="88"/>
      <c r="M29" s="88"/>
      <c r="N29" s="88"/>
      <c r="O29" s="88"/>
      <c r="P29" s="88"/>
      <c r="Q29" s="88"/>
      <c r="R29" s="88"/>
      <c r="S29" s="88"/>
      <c r="T29" s="88"/>
      <c r="U29" s="88"/>
      <c r="V29" s="88"/>
      <c r="W29" s="88"/>
      <c r="X29" s="88"/>
      <c r="Y29" s="88"/>
      <c r="Z29" s="88"/>
      <c r="AA29" s="88"/>
      <c r="AB29" s="88"/>
      <c r="AC29" s="88"/>
      <c r="AD29" s="88"/>
      <c r="AE29" s="88"/>
      <c r="AF29" s="88"/>
      <c r="AG29" s="88"/>
      <c r="AH29" s="88"/>
      <c r="AI29" s="88"/>
      <c r="AJ29" s="88"/>
      <c r="AK29" s="88"/>
      <c r="AL29" s="88"/>
      <c r="AM29" s="88"/>
      <c r="AN29" s="88"/>
      <c r="AO29" s="88"/>
      <c r="AP29" s="88"/>
      <c r="AQ29" s="88"/>
      <c r="AR29" s="88"/>
      <c r="AS29" s="88"/>
      <c r="AT29" s="88"/>
      <c r="AU29" s="88"/>
      <c r="AV29" s="88"/>
      <c r="AW29" s="88"/>
      <c r="AX29" s="88"/>
      <c r="AY29" s="88"/>
      <c r="AZ29" s="88"/>
      <c r="BA29" s="88"/>
      <c r="BB29" s="88"/>
      <c r="BC29" s="88"/>
      <c r="BD29" s="88"/>
      <c r="BE29" s="88"/>
      <c r="BF29" s="88"/>
      <c r="BG29" s="88"/>
    </row>
    <row r="30" spans="1:59">
      <c r="A30" s="88"/>
      <c r="B30" s="229" t="s">
        <v>344</v>
      </c>
      <c r="C30" s="229"/>
      <c r="D30" s="229"/>
      <c r="E30" s="229"/>
      <c r="F30" s="229"/>
      <c r="G30" s="229"/>
      <c r="H30" s="229"/>
      <c r="I30" s="229"/>
      <c r="J30" s="229"/>
      <c r="K30" s="229"/>
      <c r="L30" s="229"/>
      <c r="M30" s="229"/>
      <c r="N30" s="229"/>
      <c r="O30" s="229"/>
      <c r="P30" s="229"/>
      <c r="Q30" s="229"/>
      <c r="R30" s="229"/>
      <c r="S30" s="229"/>
      <c r="T30" s="229"/>
      <c r="U30" s="229"/>
      <c r="V30" s="229"/>
      <c r="W30" s="229"/>
      <c r="X30" s="229"/>
      <c r="Y30" s="229"/>
      <c r="Z30" s="229"/>
      <c r="AA30" s="229"/>
      <c r="AB30" s="229"/>
      <c r="AC30" s="229"/>
      <c r="AD30" s="229"/>
      <c r="AE30" s="229"/>
      <c r="AF30" s="88"/>
      <c r="AG30" s="88"/>
      <c r="AH30" s="88"/>
      <c r="AI30" s="88"/>
      <c r="AJ30" s="88"/>
      <c r="AK30" s="88"/>
      <c r="AL30" s="88"/>
      <c r="AM30" s="88"/>
      <c r="AN30" s="88"/>
      <c r="AO30" s="88"/>
      <c r="AP30" s="88"/>
      <c r="AQ30" s="88"/>
      <c r="AR30" s="88"/>
      <c r="AS30" s="88"/>
      <c r="AT30" s="88"/>
      <c r="AU30" s="88"/>
      <c r="AV30" s="88"/>
      <c r="AW30" s="88"/>
      <c r="AX30" s="88"/>
      <c r="AY30" s="88"/>
      <c r="AZ30" s="88"/>
      <c r="BA30" s="88"/>
      <c r="BB30" s="88"/>
      <c r="BC30" s="88"/>
      <c r="BD30" s="88"/>
      <c r="BE30" s="88"/>
      <c r="BF30" s="88"/>
      <c r="BG30" s="88"/>
    </row>
    <row r="31" spans="1:59" ht="31.5" customHeight="1">
      <c r="A31" s="88"/>
      <c r="B31" s="229"/>
      <c r="C31" s="229"/>
      <c r="D31" s="229"/>
      <c r="E31" s="229"/>
      <c r="F31" s="229"/>
      <c r="G31" s="229"/>
      <c r="H31" s="229"/>
      <c r="I31" s="229"/>
      <c r="J31" s="229"/>
      <c r="K31" s="229"/>
      <c r="L31" s="229"/>
      <c r="M31" s="229"/>
      <c r="N31" s="229"/>
      <c r="O31" s="229"/>
      <c r="P31" s="229"/>
      <c r="Q31" s="229"/>
      <c r="R31" s="229"/>
      <c r="S31" s="229"/>
      <c r="T31" s="229"/>
      <c r="U31" s="229"/>
      <c r="V31" s="229"/>
      <c r="W31" s="229"/>
      <c r="X31" s="229"/>
      <c r="Y31" s="229"/>
      <c r="Z31" s="229"/>
      <c r="AA31" s="229"/>
      <c r="AB31" s="229"/>
      <c r="AC31" s="229"/>
      <c r="AD31" s="229"/>
      <c r="AE31" s="229"/>
      <c r="AF31" s="88"/>
      <c r="AG31" s="88"/>
      <c r="AH31" s="88"/>
      <c r="AI31" s="88"/>
      <c r="AJ31" s="88"/>
      <c r="AK31" s="88"/>
      <c r="AL31" s="88"/>
      <c r="AM31" s="88"/>
      <c r="AN31" s="88"/>
      <c r="AO31" s="88"/>
      <c r="AP31" s="88"/>
      <c r="AQ31" s="88"/>
      <c r="AR31" s="88"/>
      <c r="AS31" s="88"/>
      <c r="AT31" s="88"/>
      <c r="AU31" s="88"/>
      <c r="AV31" s="88"/>
      <c r="AW31" s="88"/>
      <c r="AX31" s="88"/>
      <c r="AY31" s="88"/>
      <c r="AZ31" s="88"/>
      <c r="BA31" s="88"/>
      <c r="BB31" s="88"/>
      <c r="BC31" s="88"/>
      <c r="BD31" s="88"/>
      <c r="BE31" s="88"/>
      <c r="BF31" s="88"/>
      <c r="BG31" s="88"/>
    </row>
    <row r="32" spans="1:59">
      <c r="A32" s="88"/>
      <c r="B32" s="230" t="s">
        <v>343</v>
      </c>
      <c r="C32" s="230"/>
      <c r="D32" s="230"/>
      <c r="E32" s="230"/>
      <c r="F32" s="230"/>
      <c r="G32" s="230"/>
      <c r="H32" s="230"/>
      <c r="I32" s="230"/>
      <c r="J32" s="230"/>
      <c r="K32" s="230"/>
      <c r="L32" s="230"/>
      <c r="M32" s="230"/>
      <c r="N32" s="230"/>
      <c r="O32" s="230"/>
      <c r="P32" s="230"/>
      <c r="Q32" s="230"/>
      <c r="R32" s="230"/>
      <c r="S32" s="230"/>
      <c r="T32" s="230"/>
      <c r="U32" s="230"/>
      <c r="V32" s="230"/>
      <c r="W32" s="230"/>
      <c r="X32" s="230"/>
      <c r="Y32" s="230"/>
      <c r="Z32" s="230"/>
      <c r="AA32" s="230"/>
      <c r="AB32" s="230"/>
      <c r="AC32" s="230"/>
      <c r="AD32" s="230"/>
      <c r="AE32" s="230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</row>
    <row r="33" spans="1:59">
      <c r="A33" s="88"/>
      <c r="B33" s="88"/>
      <c r="C33" s="88"/>
      <c r="D33" s="88"/>
      <c r="E33" s="88"/>
      <c r="F33" s="88"/>
      <c r="G33" s="88"/>
      <c r="H33" s="88"/>
      <c r="I33" s="88"/>
      <c r="J33" s="88"/>
      <c r="K33" s="88"/>
      <c r="L33" s="88"/>
      <c r="M33" s="88"/>
      <c r="N33" s="88"/>
      <c r="O33" s="88"/>
      <c r="P33" s="88"/>
      <c r="Q33" s="88"/>
      <c r="R33" s="88"/>
      <c r="S33" s="88"/>
      <c r="T33" s="88"/>
      <c r="U33" s="88"/>
      <c r="V33" s="88"/>
      <c r="W33" s="88"/>
      <c r="X33" s="88"/>
      <c r="Y33" s="88"/>
      <c r="Z33" s="88"/>
      <c r="AA33" s="88"/>
      <c r="AB33" s="88"/>
      <c r="AC33" s="88"/>
      <c r="AD33" s="88"/>
      <c r="AE33" s="88"/>
      <c r="AF33" s="88"/>
      <c r="AG33" s="88"/>
      <c r="AH33" s="88"/>
      <c r="AI33" s="88"/>
      <c r="AJ33" s="88"/>
      <c r="AK33" s="88"/>
      <c r="AL33" s="88"/>
      <c r="AM33" s="88"/>
      <c r="AN33" s="88"/>
      <c r="AO33" s="88"/>
      <c r="AP33" s="88"/>
      <c r="AQ33" s="88"/>
      <c r="AR33" s="88"/>
      <c r="AS33" s="88"/>
      <c r="AT33" s="88"/>
      <c r="AU33" s="88"/>
      <c r="AV33" s="88"/>
      <c r="AW33" s="88"/>
      <c r="AX33" s="88"/>
      <c r="AY33" s="88"/>
      <c r="AZ33" s="88"/>
      <c r="BA33" s="88"/>
      <c r="BB33" s="88"/>
      <c r="BC33" s="88"/>
      <c r="BD33" s="88"/>
      <c r="BE33" s="88"/>
      <c r="BF33" s="88"/>
      <c r="BG33" s="88"/>
    </row>
    <row r="34" spans="1:59">
      <c r="A34" s="88"/>
      <c r="B34" s="88"/>
      <c r="C34" s="88"/>
      <c r="D34" s="88"/>
      <c r="E34" s="88"/>
      <c r="F34" s="88"/>
      <c r="G34" s="88"/>
      <c r="H34" s="88"/>
      <c r="I34" s="88"/>
      <c r="J34" s="88"/>
      <c r="K34" s="88"/>
      <c r="L34" s="88"/>
      <c r="M34" s="88"/>
      <c r="N34" s="88"/>
      <c r="O34" s="88"/>
      <c r="P34" s="88"/>
      <c r="Q34" s="88"/>
      <c r="R34" s="88"/>
      <c r="S34" s="88"/>
      <c r="T34" s="88"/>
      <c r="U34" s="88"/>
      <c r="V34" s="88"/>
      <c r="W34" s="88"/>
      <c r="X34" s="88"/>
      <c r="Y34" s="88"/>
      <c r="Z34" s="88"/>
      <c r="AA34" s="88"/>
      <c r="AB34" s="88"/>
      <c r="AC34" s="88"/>
      <c r="AD34" s="88"/>
      <c r="AE34" s="88"/>
      <c r="AF34" s="88"/>
      <c r="AG34" s="88"/>
      <c r="AH34" s="88"/>
      <c r="AI34" s="88"/>
      <c r="AJ34" s="88"/>
      <c r="AK34" s="88"/>
      <c r="AL34" s="88"/>
      <c r="AM34" s="88"/>
      <c r="AN34" s="88"/>
      <c r="AO34" s="88"/>
      <c r="AP34" s="88"/>
      <c r="AQ34" s="88"/>
      <c r="AR34" s="88"/>
      <c r="AS34" s="88"/>
      <c r="AT34" s="88"/>
      <c r="AU34" s="88"/>
      <c r="AV34" s="88"/>
      <c r="AW34" s="88"/>
      <c r="AX34" s="88"/>
      <c r="AY34" s="88"/>
      <c r="AZ34" s="88"/>
      <c r="BA34" s="88"/>
      <c r="BB34" s="88"/>
      <c r="BC34" s="88"/>
      <c r="BD34" s="88"/>
      <c r="BE34" s="88"/>
      <c r="BF34" s="88"/>
      <c r="BG34" s="88"/>
    </row>
    <row r="35" spans="1:59">
      <c r="A35" s="88"/>
      <c r="B35" s="88"/>
      <c r="C35" s="88"/>
      <c r="D35" s="88"/>
      <c r="E35" s="88"/>
      <c r="F35" s="88"/>
      <c r="G35" s="88"/>
      <c r="H35" s="88"/>
      <c r="I35" s="88"/>
      <c r="J35" s="88"/>
      <c r="K35" s="88"/>
      <c r="L35" s="88"/>
      <c r="M35" s="88"/>
      <c r="N35" s="88"/>
      <c r="O35" s="88"/>
      <c r="P35" s="88"/>
      <c r="Q35" s="88"/>
      <c r="R35" s="88"/>
      <c r="S35" s="88"/>
      <c r="T35" s="88"/>
      <c r="U35" s="88"/>
      <c r="V35" s="88"/>
      <c r="W35" s="88"/>
      <c r="X35" s="88"/>
      <c r="Y35" s="88"/>
      <c r="Z35" s="88"/>
      <c r="AA35" s="88"/>
      <c r="AB35" s="88"/>
      <c r="AC35" s="88"/>
      <c r="AD35" s="88"/>
      <c r="AE35" s="88"/>
      <c r="AF35" s="88"/>
      <c r="AG35" s="88"/>
      <c r="AH35" s="88"/>
      <c r="AI35" s="88"/>
      <c r="AJ35" s="88"/>
      <c r="AK35" s="88"/>
      <c r="AL35" s="88"/>
      <c r="AM35" s="88"/>
      <c r="AN35" s="88"/>
      <c r="AO35" s="88"/>
      <c r="AP35" s="88"/>
      <c r="AQ35" s="88"/>
      <c r="AR35" s="88"/>
      <c r="AS35" s="88"/>
      <c r="AT35" s="88"/>
      <c r="AU35" s="88"/>
      <c r="AV35" s="88"/>
      <c r="AW35" s="88"/>
      <c r="AX35" s="88"/>
      <c r="AY35" s="88"/>
      <c r="AZ35" s="88"/>
      <c r="BA35" s="88"/>
      <c r="BB35" s="88"/>
      <c r="BC35" s="88"/>
      <c r="BD35" s="88"/>
      <c r="BE35" s="88"/>
      <c r="BF35" s="88"/>
      <c r="BG35" s="88"/>
    </row>
    <row r="36" spans="1:59">
      <c r="A36" s="88"/>
      <c r="B36" s="88"/>
      <c r="C36" s="88"/>
      <c r="D36" s="88"/>
      <c r="E36" s="88"/>
      <c r="F36" s="88"/>
      <c r="G36" s="88"/>
      <c r="H36" s="88"/>
      <c r="I36" s="88"/>
      <c r="J36" s="88"/>
      <c r="K36" s="88"/>
      <c r="L36" s="88"/>
      <c r="M36" s="88"/>
      <c r="N36" s="88"/>
      <c r="O36" s="88"/>
      <c r="P36" s="88"/>
      <c r="Q36" s="88"/>
      <c r="R36" s="88"/>
      <c r="S36" s="88"/>
      <c r="T36" s="88"/>
      <c r="U36" s="88"/>
      <c r="V36" s="88"/>
      <c r="W36" s="88"/>
      <c r="X36" s="88"/>
      <c r="Y36" s="88"/>
      <c r="Z36" s="88"/>
      <c r="AA36" s="88"/>
      <c r="AB36" s="88"/>
      <c r="AC36" s="88"/>
      <c r="AD36" s="88"/>
      <c r="AE36" s="88"/>
      <c r="AF36" s="88"/>
      <c r="AG36" s="88"/>
      <c r="AH36" s="88"/>
      <c r="AI36" s="88"/>
      <c r="AJ36" s="88"/>
      <c r="AK36" s="88"/>
      <c r="AL36" s="88"/>
      <c r="AM36" s="88"/>
      <c r="AN36" s="88"/>
      <c r="AO36" s="88"/>
      <c r="AP36" s="88"/>
      <c r="AQ36" s="88"/>
      <c r="AR36" s="88"/>
      <c r="AS36" s="88"/>
      <c r="AT36" s="88"/>
      <c r="AU36" s="88"/>
      <c r="AV36" s="88"/>
      <c r="AW36" s="88"/>
      <c r="AX36" s="88"/>
      <c r="AY36" s="88"/>
      <c r="AZ36" s="88"/>
      <c r="BA36" s="88"/>
      <c r="BB36" s="88"/>
      <c r="BC36" s="88"/>
      <c r="BD36" s="88"/>
      <c r="BE36" s="88"/>
      <c r="BF36" s="88"/>
      <c r="BG36" s="88"/>
    </row>
    <row r="37" spans="1:59">
      <c r="A37" s="88"/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8"/>
      <c r="M37" s="88"/>
      <c r="N37" s="88"/>
      <c r="O37" s="88"/>
      <c r="P37" s="88"/>
      <c r="Q37" s="88"/>
      <c r="R37" s="88"/>
      <c r="S37" s="88"/>
      <c r="T37" s="88"/>
      <c r="U37" s="88"/>
      <c r="V37" s="88"/>
      <c r="W37" s="88"/>
      <c r="X37" s="88"/>
      <c r="Y37" s="88"/>
      <c r="Z37" s="88"/>
      <c r="AA37" s="88"/>
      <c r="AB37" s="88"/>
      <c r="AC37" s="88"/>
      <c r="AD37" s="88"/>
      <c r="AE37" s="88"/>
      <c r="AF37" s="88"/>
      <c r="AG37" s="88"/>
      <c r="AH37" s="88"/>
      <c r="AI37" s="88"/>
      <c r="AJ37" s="88"/>
      <c r="AK37" s="88"/>
      <c r="AL37" s="88"/>
      <c r="AM37" s="88"/>
      <c r="AN37" s="88"/>
      <c r="AO37" s="88"/>
      <c r="AP37" s="88"/>
      <c r="AQ37" s="88"/>
      <c r="AR37" s="88"/>
      <c r="AS37" s="88"/>
      <c r="AT37" s="88"/>
      <c r="AU37" s="88"/>
      <c r="AV37" s="88"/>
      <c r="AW37" s="88"/>
      <c r="AX37" s="88"/>
      <c r="AY37" s="88"/>
      <c r="AZ37" s="88"/>
      <c r="BA37" s="88"/>
      <c r="BB37" s="88"/>
      <c r="BC37" s="88"/>
      <c r="BD37" s="88"/>
      <c r="BE37" s="88"/>
      <c r="BF37" s="88"/>
      <c r="BG37" s="88"/>
    </row>
    <row r="38" spans="1:59">
      <c r="A38" s="88"/>
      <c r="B38" s="88"/>
      <c r="C38" s="88"/>
      <c r="D38" s="88"/>
      <c r="E38" s="88"/>
      <c r="F38" s="88"/>
      <c r="G38" s="88"/>
      <c r="H38" s="88"/>
      <c r="I38" s="88"/>
      <c r="J38" s="88"/>
      <c r="K38" s="88"/>
      <c r="L38" s="88"/>
      <c r="M38" s="88"/>
      <c r="N38" s="88"/>
      <c r="O38" s="88"/>
      <c r="P38" s="88"/>
      <c r="Q38" s="88"/>
      <c r="R38" s="88"/>
      <c r="S38" s="88"/>
      <c r="T38" s="88"/>
      <c r="U38" s="88"/>
      <c r="V38" s="88"/>
      <c r="W38" s="88"/>
      <c r="X38" s="88"/>
      <c r="Y38" s="88"/>
      <c r="Z38" s="88"/>
      <c r="AA38" s="88"/>
      <c r="AB38" s="88"/>
      <c r="AC38" s="88"/>
      <c r="AD38" s="88"/>
      <c r="AE38" s="88"/>
      <c r="AF38" s="88"/>
      <c r="AG38" s="88"/>
      <c r="AH38" s="88"/>
      <c r="AI38" s="88"/>
      <c r="AJ38" s="88"/>
      <c r="AK38" s="88"/>
      <c r="AL38" s="88"/>
      <c r="AM38" s="88"/>
      <c r="AN38" s="88"/>
      <c r="AO38" s="88"/>
      <c r="AP38" s="88"/>
      <c r="AQ38" s="88"/>
      <c r="AR38" s="88"/>
      <c r="AS38" s="88"/>
      <c r="AT38" s="88"/>
      <c r="AU38" s="88"/>
      <c r="AV38" s="88"/>
      <c r="AW38" s="88"/>
      <c r="AX38" s="88"/>
      <c r="AY38" s="88"/>
      <c r="AZ38" s="88"/>
      <c r="BA38" s="88"/>
      <c r="BB38" s="88"/>
      <c r="BC38" s="88"/>
      <c r="BD38" s="88"/>
      <c r="BE38" s="88"/>
      <c r="BF38" s="88"/>
      <c r="BG38" s="88"/>
    </row>
    <row r="39" spans="1:59">
      <c r="A39" s="88"/>
      <c r="B39" s="88"/>
      <c r="C39" s="88"/>
      <c r="D39" s="88"/>
      <c r="E39" s="88"/>
      <c r="F39" s="88"/>
      <c r="G39" s="88"/>
      <c r="H39" s="88"/>
      <c r="I39" s="88"/>
      <c r="J39" s="88"/>
      <c r="K39" s="88"/>
      <c r="L39" s="88"/>
      <c r="M39" s="88"/>
      <c r="N39" s="88"/>
      <c r="O39" s="88"/>
      <c r="P39" s="88"/>
      <c r="Q39" s="88"/>
      <c r="R39" s="88"/>
      <c r="S39" s="88"/>
      <c r="T39" s="88"/>
      <c r="U39" s="88"/>
      <c r="V39" s="88"/>
      <c r="W39" s="88"/>
      <c r="X39" s="88"/>
      <c r="Y39" s="88"/>
      <c r="Z39" s="88"/>
      <c r="AA39" s="88"/>
      <c r="AB39" s="88"/>
      <c r="AC39" s="88"/>
      <c r="AD39" s="88"/>
      <c r="AE39" s="88"/>
      <c r="AF39" s="88"/>
      <c r="AG39" s="88"/>
      <c r="AH39" s="88"/>
      <c r="AI39" s="88"/>
      <c r="AJ39" s="88"/>
      <c r="AK39" s="88"/>
      <c r="AL39" s="88"/>
      <c r="AM39" s="88"/>
      <c r="AN39" s="88"/>
      <c r="AO39" s="88"/>
      <c r="AP39" s="88"/>
      <c r="AQ39" s="88"/>
      <c r="AR39" s="88"/>
      <c r="AS39" s="88"/>
      <c r="AT39" s="88"/>
      <c r="AU39" s="88"/>
      <c r="AV39" s="88"/>
      <c r="AW39" s="88"/>
      <c r="AX39" s="88"/>
      <c r="AY39" s="88"/>
      <c r="AZ39" s="88"/>
      <c r="BA39" s="88"/>
      <c r="BB39" s="88"/>
      <c r="BC39" s="88"/>
      <c r="BD39" s="88"/>
      <c r="BE39" s="88"/>
      <c r="BF39" s="88"/>
      <c r="BG39" s="88"/>
    </row>
    <row r="40" spans="1:59">
      <c r="A40" s="88"/>
      <c r="B40" s="88"/>
      <c r="C40" s="88"/>
      <c r="D40" s="88"/>
      <c r="E40" s="88"/>
      <c r="F40" s="88"/>
      <c r="G40" s="88"/>
      <c r="H40" s="88"/>
      <c r="I40" s="88"/>
      <c r="J40" s="88"/>
      <c r="K40" s="88"/>
      <c r="L40" s="88"/>
      <c r="M40" s="88"/>
      <c r="N40" s="88"/>
      <c r="O40" s="88"/>
      <c r="P40" s="88"/>
      <c r="Q40" s="88"/>
      <c r="R40" s="88"/>
      <c r="S40" s="88"/>
      <c r="T40" s="88"/>
      <c r="U40" s="88"/>
      <c r="V40" s="88"/>
      <c r="W40" s="88"/>
      <c r="X40" s="88"/>
      <c r="Y40" s="88"/>
      <c r="Z40" s="88"/>
      <c r="AA40" s="88"/>
      <c r="AB40" s="88"/>
      <c r="AC40" s="88"/>
      <c r="AD40" s="88"/>
      <c r="AE40" s="88"/>
      <c r="AF40" s="88"/>
      <c r="AG40" s="88"/>
      <c r="AH40" s="88"/>
      <c r="AI40" s="88"/>
      <c r="AJ40" s="88"/>
      <c r="AK40" s="88"/>
      <c r="AL40" s="88"/>
      <c r="AM40" s="88"/>
      <c r="AN40" s="88"/>
      <c r="AO40" s="88"/>
      <c r="AP40" s="88"/>
      <c r="AQ40" s="88"/>
      <c r="AR40" s="88"/>
      <c r="AS40" s="88"/>
      <c r="AT40" s="88"/>
      <c r="AU40" s="88"/>
      <c r="AV40" s="88"/>
      <c r="AW40" s="88"/>
      <c r="AX40" s="88"/>
      <c r="AY40" s="88"/>
      <c r="AZ40" s="88"/>
      <c r="BA40" s="88"/>
      <c r="BB40" s="88"/>
      <c r="BC40" s="88"/>
      <c r="BD40" s="88"/>
      <c r="BE40" s="88"/>
      <c r="BF40" s="88"/>
      <c r="BG40" s="88"/>
    </row>
    <row r="41" spans="1:59">
      <c r="A41" s="88"/>
      <c r="B41" s="88"/>
      <c r="C41" s="88"/>
      <c r="D41" s="88"/>
      <c r="E41" s="88"/>
      <c r="F41" s="88"/>
      <c r="G41" s="88"/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</row>
    <row r="42" spans="1:59">
      <c r="A42" s="88"/>
      <c r="B42" s="88"/>
      <c r="C42" s="88"/>
      <c r="D42" s="88"/>
      <c r="E42" s="88"/>
      <c r="F42" s="88"/>
      <c r="G42" s="88"/>
      <c r="H42" s="88"/>
      <c r="I42" s="88"/>
      <c r="J42" s="88"/>
      <c r="K42" s="88"/>
      <c r="L42" s="88"/>
      <c r="M42" s="88"/>
      <c r="N42" s="88"/>
      <c r="O42" s="88"/>
      <c r="P42" s="88"/>
      <c r="Q42" s="88"/>
      <c r="R42" s="88"/>
      <c r="S42" s="88"/>
      <c r="T42" s="88"/>
      <c r="U42" s="88"/>
      <c r="V42" s="88"/>
      <c r="W42" s="88"/>
      <c r="X42" s="88"/>
      <c r="Y42" s="88"/>
      <c r="Z42" s="88"/>
      <c r="AA42" s="88"/>
      <c r="AB42" s="88"/>
      <c r="AC42" s="88"/>
      <c r="AD42" s="88"/>
      <c r="AE42" s="88"/>
      <c r="AF42" s="88"/>
      <c r="AG42" s="88"/>
      <c r="AH42" s="88"/>
      <c r="AI42" s="88"/>
      <c r="AJ42" s="88"/>
      <c r="AK42" s="88"/>
      <c r="AL42" s="88"/>
      <c r="AM42" s="88"/>
      <c r="AN42" s="88"/>
      <c r="AO42" s="88"/>
      <c r="AP42" s="88"/>
      <c r="AQ42" s="88"/>
      <c r="AR42" s="88"/>
      <c r="AS42" s="88"/>
      <c r="AT42" s="88"/>
      <c r="AU42" s="88"/>
      <c r="AV42" s="88"/>
      <c r="AW42" s="88"/>
      <c r="AX42" s="88"/>
      <c r="AY42" s="88"/>
      <c r="AZ42" s="88"/>
      <c r="BA42" s="88"/>
      <c r="BB42" s="88"/>
      <c r="BC42" s="88"/>
      <c r="BD42" s="88"/>
      <c r="BE42" s="88"/>
      <c r="BF42" s="88"/>
      <c r="BG42" s="88"/>
    </row>
    <row r="43" spans="1:59">
      <c r="A43" s="88"/>
      <c r="B43" s="88"/>
      <c r="C43" s="88"/>
      <c r="D43" s="88"/>
      <c r="E43" s="88"/>
      <c r="F43" s="88"/>
      <c r="G43" s="88"/>
      <c r="H43" s="88"/>
      <c r="I43" s="88"/>
      <c r="J43" s="88"/>
      <c r="K43" s="88"/>
      <c r="L43" s="88"/>
      <c r="M43" s="88"/>
      <c r="N43" s="88"/>
      <c r="O43" s="88"/>
      <c r="P43" s="88"/>
      <c r="Q43" s="88"/>
      <c r="R43" s="88"/>
      <c r="S43" s="88"/>
      <c r="T43" s="88"/>
      <c r="U43" s="88"/>
      <c r="V43" s="88"/>
      <c r="W43" s="88"/>
      <c r="X43" s="88"/>
      <c r="Y43" s="88"/>
      <c r="Z43" s="88"/>
      <c r="AA43" s="88"/>
      <c r="AB43" s="88"/>
      <c r="AC43" s="88"/>
      <c r="AD43" s="88"/>
      <c r="AE43" s="88"/>
      <c r="AF43" s="88"/>
      <c r="AG43" s="88"/>
      <c r="AH43" s="88"/>
      <c r="AI43" s="88"/>
      <c r="AJ43" s="88"/>
      <c r="AK43" s="88"/>
      <c r="AL43" s="88"/>
      <c r="AM43" s="88"/>
      <c r="AN43" s="88"/>
      <c r="AO43" s="88"/>
      <c r="AP43" s="88"/>
      <c r="AQ43" s="88"/>
      <c r="AR43" s="88"/>
      <c r="AS43" s="88"/>
      <c r="AT43" s="88"/>
      <c r="AU43" s="88"/>
      <c r="AV43" s="88"/>
      <c r="AW43" s="88"/>
      <c r="AX43" s="88"/>
      <c r="AY43" s="88"/>
      <c r="AZ43" s="88"/>
      <c r="BA43" s="88"/>
      <c r="BB43" s="88"/>
      <c r="BC43" s="88"/>
      <c r="BD43" s="88"/>
      <c r="BE43" s="88"/>
      <c r="BF43" s="88"/>
      <c r="BG43" s="88"/>
    </row>
    <row r="44" spans="1:59">
      <c r="A44" s="88"/>
      <c r="B44" s="88"/>
      <c r="C44" s="88"/>
      <c r="D44" s="88"/>
      <c r="E44" s="88"/>
      <c r="F44" s="88"/>
      <c r="G44" s="88"/>
      <c r="H44" s="88"/>
      <c r="I44" s="88"/>
      <c r="J44" s="88"/>
      <c r="K44" s="88"/>
      <c r="L44" s="88"/>
      <c r="M44" s="88"/>
      <c r="N44" s="88"/>
      <c r="O44" s="88"/>
      <c r="P44" s="88"/>
      <c r="Q44" s="88"/>
      <c r="R44" s="88"/>
      <c r="S44" s="88"/>
      <c r="T44" s="88"/>
      <c r="U44" s="88"/>
      <c r="V44" s="88"/>
      <c r="W44" s="88"/>
      <c r="X44" s="88"/>
      <c r="Y44" s="88"/>
      <c r="Z44" s="88"/>
      <c r="AA44" s="88"/>
      <c r="AB44" s="88"/>
      <c r="AC44" s="88"/>
      <c r="AD44" s="88"/>
      <c r="AE44" s="88"/>
      <c r="AF44" s="88"/>
      <c r="AG44" s="88"/>
      <c r="AH44" s="88"/>
      <c r="AI44" s="88"/>
      <c r="AJ44" s="88"/>
      <c r="AK44" s="88"/>
      <c r="AL44" s="88"/>
      <c r="AM44" s="88"/>
      <c r="AN44" s="88"/>
      <c r="AO44" s="88"/>
      <c r="AP44" s="88"/>
      <c r="AQ44" s="88"/>
      <c r="AR44" s="88"/>
      <c r="AS44" s="88"/>
      <c r="AT44" s="88"/>
      <c r="AU44" s="88"/>
      <c r="AV44" s="88"/>
      <c r="AW44" s="88"/>
      <c r="AX44" s="88"/>
      <c r="AY44" s="88"/>
      <c r="AZ44" s="88"/>
      <c r="BA44" s="88"/>
      <c r="BB44" s="88"/>
      <c r="BC44" s="88"/>
      <c r="BD44" s="88"/>
      <c r="BE44" s="88"/>
      <c r="BF44" s="88"/>
      <c r="BG44" s="88"/>
    </row>
    <row r="45" spans="1:59">
      <c r="A45" s="88"/>
      <c r="B45" s="88"/>
      <c r="C45" s="88"/>
      <c r="D45" s="88"/>
      <c r="E45" s="88"/>
      <c r="F45" s="88"/>
      <c r="G45" s="88"/>
      <c r="H45" s="88"/>
      <c r="I45" s="88"/>
      <c r="J45" s="88"/>
      <c r="K45" s="88"/>
      <c r="L45" s="88"/>
      <c r="M45" s="88"/>
      <c r="N45" s="88"/>
      <c r="O45" s="88"/>
      <c r="P45" s="88"/>
      <c r="Q45" s="88"/>
      <c r="R45" s="88"/>
      <c r="S45" s="88"/>
      <c r="T45" s="88"/>
      <c r="U45" s="88"/>
      <c r="V45" s="88"/>
      <c r="W45" s="88"/>
      <c r="X45" s="88"/>
      <c r="Y45" s="88"/>
      <c r="Z45" s="88"/>
      <c r="AA45" s="88"/>
      <c r="AB45" s="88"/>
      <c r="AC45" s="88"/>
      <c r="AD45" s="88"/>
      <c r="AE45" s="88"/>
      <c r="AF45" s="88"/>
      <c r="AG45" s="88"/>
      <c r="AH45" s="88"/>
      <c r="AI45" s="88"/>
      <c r="AJ45" s="88"/>
      <c r="AK45" s="88"/>
      <c r="AL45" s="88"/>
      <c r="AM45" s="88"/>
      <c r="AN45" s="88"/>
      <c r="AO45" s="88"/>
      <c r="AP45" s="88"/>
      <c r="AQ45" s="88"/>
      <c r="AR45" s="88"/>
      <c r="AS45" s="88"/>
      <c r="AT45" s="88"/>
      <c r="AU45" s="88"/>
      <c r="AV45" s="88"/>
      <c r="AW45" s="88"/>
      <c r="AX45" s="88"/>
      <c r="AY45" s="88"/>
      <c r="AZ45" s="88"/>
      <c r="BA45" s="88"/>
      <c r="BB45" s="88"/>
      <c r="BC45" s="88"/>
      <c r="BD45" s="88"/>
      <c r="BE45" s="88"/>
      <c r="BF45" s="88"/>
      <c r="BG45" s="88"/>
    </row>
    <row r="46" spans="1:59">
      <c r="A46" s="88"/>
      <c r="B46" s="88"/>
      <c r="C46" s="88"/>
      <c r="D46" s="88"/>
      <c r="E46" s="88"/>
      <c r="F46" s="88"/>
      <c r="G46" s="88"/>
      <c r="H46" s="88"/>
      <c r="I46" s="88"/>
      <c r="J46" s="88"/>
      <c r="K46" s="88"/>
      <c r="L46" s="88"/>
      <c r="M46" s="88"/>
      <c r="N46" s="88"/>
      <c r="O46" s="88"/>
      <c r="P46" s="88"/>
      <c r="Q46" s="88"/>
      <c r="R46" s="88"/>
      <c r="S46" s="88"/>
      <c r="T46" s="88"/>
      <c r="U46" s="88"/>
      <c r="V46" s="88"/>
      <c r="W46" s="88"/>
      <c r="X46" s="88"/>
      <c r="Y46" s="88"/>
      <c r="Z46" s="88"/>
      <c r="AA46" s="88"/>
      <c r="AB46" s="88"/>
      <c r="AC46" s="88"/>
      <c r="AD46" s="88"/>
      <c r="AE46" s="88"/>
      <c r="AF46" s="88"/>
      <c r="AG46" s="88"/>
      <c r="AH46" s="88"/>
      <c r="AI46" s="88"/>
      <c r="AJ46" s="88"/>
      <c r="AK46" s="88"/>
      <c r="AL46" s="88"/>
      <c r="AM46" s="88"/>
      <c r="AN46" s="88"/>
      <c r="AO46" s="88"/>
      <c r="AP46" s="88"/>
      <c r="AQ46" s="88"/>
      <c r="AR46" s="88"/>
      <c r="AS46" s="88"/>
      <c r="AT46" s="88"/>
      <c r="AU46" s="88"/>
      <c r="AV46" s="88"/>
      <c r="AW46" s="88"/>
      <c r="AX46" s="88"/>
      <c r="AY46" s="88"/>
      <c r="AZ46" s="88"/>
      <c r="BA46" s="88"/>
      <c r="BB46" s="88"/>
      <c r="BC46" s="88"/>
      <c r="BD46" s="88"/>
      <c r="BE46" s="88"/>
      <c r="BF46" s="88"/>
      <c r="BG46" s="88"/>
    </row>
    <row r="47" spans="1:59">
      <c r="A47" s="88"/>
      <c r="B47" s="88"/>
      <c r="C47" s="88"/>
      <c r="D47" s="88"/>
      <c r="E47" s="88"/>
      <c r="F47" s="88"/>
      <c r="G47" s="88"/>
      <c r="H47" s="88"/>
      <c r="I47" s="88"/>
      <c r="J47" s="88"/>
      <c r="K47" s="88"/>
      <c r="L47" s="88"/>
      <c r="M47" s="88"/>
      <c r="N47" s="88"/>
      <c r="O47" s="88"/>
      <c r="P47" s="88"/>
      <c r="Q47" s="88"/>
      <c r="R47" s="88"/>
      <c r="S47" s="88"/>
      <c r="T47" s="88"/>
      <c r="U47" s="88"/>
      <c r="V47" s="88"/>
      <c r="W47" s="88"/>
      <c r="X47" s="88"/>
      <c r="Y47" s="88"/>
      <c r="Z47" s="88"/>
      <c r="AA47" s="88"/>
      <c r="AB47" s="88"/>
      <c r="AC47" s="88"/>
      <c r="AD47" s="88"/>
      <c r="AE47" s="88"/>
      <c r="AF47" s="88"/>
      <c r="AG47" s="88"/>
      <c r="AH47" s="88"/>
      <c r="AI47" s="88"/>
      <c r="AJ47" s="88"/>
      <c r="AK47" s="88"/>
      <c r="AL47" s="88"/>
      <c r="AM47" s="88"/>
      <c r="AN47" s="88"/>
      <c r="AO47" s="88"/>
      <c r="AP47" s="88"/>
      <c r="AQ47" s="88"/>
      <c r="AR47" s="88"/>
      <c r="AS47" s="88"/>
      <c r="AT47" s="88"/>
      <c r="AU47" s="88"/>
      <c r="AV47" s="88"/>
      <c r="AW47" s="88"/>
      <c r="AX47" s="88"/>
      <c r="AY47" s="88"/>
      <c r="AZ47" s="88"/>
      <c r="BA47" s="88"/>
      <c r="BB47" s="88"/>
      <c r="BC47" s="88"/>
      <c r="BD47" s="88"/>
      <c r="BE47" s="88"/>
      <c r="BF47" s="88"/>
      <c r="BG47" s="88"/>
    </row>
    <row r="48" spans="1:59">
      <c r="A48" s="88"/>
      <c r="B48" s="88"/>
      <c r="C48" s="88"/>
      <c r="D48" s="88"/>
      <c r="E48" s="88"/>
      <c r="F48" s="88"/>
      <c r="G48" s="88"/>
      <c r="H48" s="88"/>
      <c r="I48" s="88"/>
      <c r="J48" s="88"/>
      <c r="K48" s="88"/>
      <c r="L48" s="88"/>
      <c r="M48" s="88"/>
      <c r="N48" s="88"/>
      <c r="O48" s="88"/>
      <c r="P48" s="88"/>
      <c r="Q48" s="88"/>
      <c r="R48" s="88"/>
      <c r="S48" s="88"/>
      <c r="T48" s="88"/>
      <c r="U48" s="88"/>
      <c r="V48" s="88"/>
      <c r="W48" s="88"/>
      <c r="X48" s="88"/>
      <c r="Y48" s="88"/>
      <c r="Z48" s="88"/>
      <c r="AA48" s="88"/>
      <c r="AB48" s="88"/>
      <c r="AC48" s="88"/>
      <c r="AD48" s="88"/>
      <c r="AE48" s="88"/>
      <c r="AF48" s="88"/>
      <c r="AG48" s="88"/>
      <c r="AH48" s="88"/>
      <c r="AI48" s="88"/>
      <c r="AJ48" s="88"/>
      <c r="AK48" s="88"/>
      <c r="AL48" s="88"/>
      <c r="AM48" s="88"/>
      <c r="AN48" s="88"/>
      <c r="AO48" s="88"/>
      <c r="AP48" s="88"/>
      <c r="AQ48" s="88"/>
      <c r="AR48" s="88"/>
      <c r="AS48" s="88"/>
      <c r="AT48" s="88"/>
      <c r="AU48" s="88"/>
      <c r="AV48" s="88"/>
      <c r="AW48" s="88"/>
      <c r="AX48" s="88"/>
      <c r="AY48" s="88"/>
      <c r="AZ48" s="88"/>
      <c r="BA48" s="88"/>
      <c r="BB48" s="88"/>
      <c r="BC48" s="88"/>
      <c r="BD48" s="88"/>
      <c r="BE48" s="88"/>
      <c r="BF48" s="88"/>
      <c r="BG48" s="88"/>
    </row>
    <row r="49" spans="1:59">
      <c r="A49" s="88"/>
      <c r="B49" s="88"/>
      <c r="C49" s="88"/>
      <c r="D49" s="88"/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8"/>
      <c r="AC49" s="88"/>
      <c r="AD49" s="88"/>
      <c r="AE49" s="88"/>
      <c r="AF49" s="88"/>
      <c r="AG49" s="88"/>
      <c r="AH49" s="88"/>
      <c r="AI49" s="88"/>
      <c r="AJ49" s="88"/>
      <c r="AK49" s="88"/>
      <c r="AL49" s="88"/>
      <c r="AM49" s="88"/>
      <c r="AN49" s="88"/>
      <c r="AO49" s="88"/>
      <c r="AP49" s="88"/>
      <c r="AQ49" s="88"/>
      <c r="AR49" s="88"/>
      <c r="AS49" s="88"/>
      <c r="AT49" s="88"/>
      <c r="AU49" s="88"/>
      <c r="AV49" s="88"/>
      <c r="AW49" s="88"/>
      <c r="AX49" s="88"/>
      <c r="AY49" s="88"/>
      <c r="AZ49" s="88"/>
      <c r="BA49" s="88"/>
      <c r="BB49" s="88"/>
      <c r="BC49" s="88"/>
      <c r="BD49" s="88"/>
      <c r="BE49" s="88"/>
      <c r="BF49" s="88"/>
      <c r="BG49" s="88"/>
    </row>
    <row r="50" spans="1:59">
      <c r="A50" s="88"/>
      <c r="B50" s="88"/>
      <c r="C50" s="88"/>
      <c r="D50" s="88"/>
      <c r="E50" s="88"/>
      <c r="F50" s="88"/>
      <c r="G50" s="88"/>
      <c r="H50" s="88"/>
      <c r="I50" s="88"/>
      <c r="J50" s="88"/>
      <c r="K50" s="88"/>
      <c r="L50" s="88"/>
      <c r="M50" s="88"/>
      <c r="N50" s="88"/>
      <c r="O50" s="88"/>
      <c r="P50" s="88"/>
      <c r="Q50" s="88"/>
      <c r="R50" s="88"/>
      <c r="S50" s="88"/>
      <c r="T50" s="88"/>
      <c r="U50" s="88"/>
      <c r="V50" s="88"/>
      <c r="W50" s="88"/>
      <c r="X50" s="88"/>
      <c r="Y50" s="88"/>
      <c r="Z50" s="88"/>
      <c r="AA50" s="88"/>
      <c r="AB50" s="88"/>
      <c r="AC50" s="88"/>
      <c r="AD50" s="88"/>
      <c r="AE50" s="88"/>
      <c r="AF50" s="88"/>
      <c r="AG50" s="88"/>
      <c r="AH50" s="88"/>
      <c r="AI50" s="88"/>
      <c r="AJ50" s="88"/>
      <c r="AK50" s="88"/>
      <c r="AL50" s="88"/>
      <c r="AM50" s="88"/>
      <c r="AN50" s="88"/>
      <c r="AO50" s="88"/>
      <c r="AP50" s="88"/>
      <c r="AQ50" s="88"/>
      <c r="AR50" s="88"/>
      <c r="AS50" s="88"/>
      <c r="AT50" s="88"/>
      <c r="AU50" s="88"/>
      <c r="AV50" s="88"/>
      <c r="AW50" s="88"/>
      <c r="AX50" s="88"/>
      <c r="AY50" s="88"/>
      <c r="AZ50" s="88"/>
      <c r="BA50" s="88"/>
      <c r="BB50" s="88"/>
      <c r="BC50" s="88"/>
      <c r="BD50" s="88"/>
      <c r="BE50" s="88"/>
      <c r="BF50" s="88"/>
      <c r="BG50" s="88"/>
    </row>
    <row r="51" spans="1:59">
      <c r="A51" s="88"/>
      <c r="B51" s="88"/>
      <c r="C51" s="88"/>
      <c r="D51" s="88"/>
      <c r="E51" s="88"/>
      <c r="F51" s="88"/>
      <c r="G51" s="88"/>
      <c r="H51" s="88"/>
      <c r="I51" s="88"/>
      <c r="J51" s="88"/>
      <c r="K51" s="88"/>
      <c r="L51" s="88"/>
      <c r="M51" s="88"/>
      <c r="N51" s="88"/>
      <c r="O51" s="88"/>
      <c r="P51" s="88"/>
      <c r="Q51" s="88"/>
      <c r="R51" s="88"/>
      <c r="S51" s="88"/>
      <c r="T51" s="88"/>
      <c r="U51" s="88"/>
      <c r="V51" s="88"/>
      <c r="W51" s="88"/>
      <c r="X51" s="88"/>
      <c r="Y51" s="88"/>
      <c r="Z51" s="88"/>
      <c r="AA51" s="88"/>
      <c r="AB51" s="88"/>
      <c r="AC51" s="88"/>
      <c r="AD51" s="88"/>
      <c r="AE51" s="88"/>
      <c r="AF51" s="88"/>
      <c r="AG51" s="88"/>
      <c r="AH51" s="88"/>
      <c r="AI51" s="88"/>
      <c r="AJ51" s="88"/>
      <c r="AK51" s="88"/>
      <c r="AL51" s="88"/>
      <c r="AM51" s="88"/>
      <c r="AN51" s="88"/>
      <c r="AO51" s="88"/>
      <c r="AP51" s="88"/>
      <c r="AQ51" s="88"/>
      <c r="AR51" s="88"/>
      <c r="AS51" s="88"/>
      <c r="AT51" s="88"/>
      <c r="AU51" s="88"/>
      <c r="AV51" s="88"/>
      <c r="AW51" s="88"/>
      <c r="AX51" s="88"/>
      <c r="AY51" s="88"/>
      <c r="AZ51" s="88"/>
      <c r="BA51" s="88"/>
      <c r="BB51" s="88"/>
      <c r="BC51" s="88"/>
      <c r="BD51" s="88"/>
      <c r="BE51" s="88"/>
      <c r="BF51" s="88"/>
      <c r="BG51" s="88"/>
    </row>
    <row r="52" spans="1:59">
      <c r="A52" s="88"/>
      <c r="B52" s="88"/>
      <c r="C52" s="88"/>
      <c r="D52" s="88"/>
      <c r="E52" s="88"/>
      <c r="F52" s="88"/>
      <c r="G52" s="88"/>
      <c r="H52" s="88"/>
      <c r="I52" s="88"/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8"/>
      <c r="U52" s="88"/>
      <c r="V52" s="88"/>
      <c r="W52" s="88"/>
      <c r="X52" s="88"/>
      <c r="Y52" s="88"/>
      <c r="Z52" s="88"/>
      <c r="AA52" s="88"/>
      <c r="AB52" s="88"/>
      <c r="AC52" s="88"/>
      <c r="AD52" s="88"/>
      <c r="AE52" s="88"/>
      <c r="AF52" s="88"/>
      <c r="AG52" s="88"/>
      <c r="AH52" s="88"/>
      <c r="AI52" s="88"/>
      <c r="AJ52" s="88"/>
      <c r="AK52" s="88"/>
      <c r="AL52" s="88"/>
      <c r="AM52" s="88"/>
      <c r="AN52" s="88"/>
      <c r="AO52" s="88"/>
      <c r="AP52" s="88"/>
      <c r="AQ52" s="88"/>
      <c r="AR52" s="88"/>
      <c r="AS52" s="88"/>
      <c r="AT52" s="88"/>
      <c r="AU52" s="88"/>
      <c r="AV52" s="88"/>
      <c r="AW52" s="88"/>
      <c r="AX52" s="88"/>
      <c r="AY52" s="88"/>
      <c r="AZ52" s="88"/>
      <c r="BA52" s="88"/>
      <c r="BB52" s="88"/>
      <c r="BC52" s="88"/>
      <c r="BD52" s="88"/>
      <c r="BE52" s="88"/>
      <c r="BF52" s="88"/>
      <c r="BG52" s="88"/>
    </row>
    <row r="53" spans="1:59">
      <c r="A53" s="88"/>
      <c r="B53" s="88"/>
      <c r="C53" s="88"/>
      <c r="D53" s="88"/>
      <c r="E53" s="88"/>
      <c r="F53" s="88"/>
      <c r="G53" s="88"/>
      <c r="H53" s="88"/>
      <c r="I53" s="88"/>
      <c r="J53" s="88"/>
      <c r="K53" s="88"/>
      <c r="L53" s="88"/>
      <c r="M53" s="88"/>
      <c r="N53" s="88"/>
      <c r="O53" s="88"/>
      <c r="P53" s="88"/>
      <c r="Q53" s="88"/>
      <c r="R53" s="88"/>
      <c r="S53" s="88"/>
      <c r="T53" s="88"/>
      <c r="U53" s="88"/>
      <c r="V53" s="88"/>
      <c r="W53" s="88"/>
      <c r="X53" s="88"/>
      <c r="Y53" s="88"/>
      <c r="Z53" s="88"/>
      <c r="AA53" s="88"/>
      <c r="AB53" s="88"/>
      <c r="AC53" s="88"/>
      <c r="AD53" s="88"/>
      <c r="AE53" s="88"/>
      <c r="AF53" s="88"/>
      <c r="AG53" s="88"/>
      <c r="AH53" s="88"/>
      <c r="AI53" s="88"/>
      <c r="AJ53" s="88"/>
      <c r="AK53" s="88"/>
      <c r="AL53" s="88"/>
      <c r="AM53" s="88"/>
      <c r="AN53" s="88"/>
      <c r="AO53" s="88"/>
      <c r="AP53" s="88"/>
      <c r="AQ53" s="88"/>
      <c r="AR53" s="88"/>
      <c r="AS53" s="88"/>
      <c r="AT53" s="88"/>
      <c r="AU53" s="88"/>
      <c r="AV53" s="88"/>
      <c r="AW53" s="88"/>
      <c r="AX53" s="88"/>
      <c r="AY53" s="88"/>
      <c r="AZ53" s="88"/>
      <c r="BA53" s="88"/>
      <c r="BB53" s="88"/>
      <c r="BC53" s="88"/>
      <c r="BD53" s="88"/>
      <c r="BE53" s="88"/>
      <c r="BF53" s="88"/>
      <c r="BG53" s="88"/>
    </row>
    <row r="54" spans="1:59">
      <c r="A54" s="88"/>
      <c r="B54" s="88"/>
      <c r="C54" s="88"/>
      <c r="D54" s="88"/>
      <c r="E54" s="88"/>
      <c r="F54" s="88"/>
      <c r="G54" s="88"/>
      <c r="H54" s="88"/>
      <c r="I54" s="88"/>
      <c r="J54" s="88"/>
      <c r="K54" s="88"/>
      <c r="L54" s="88"/>
      <c r="M54" s="88"/>
      <c r="N54" s="88"/>
      <c r="O54" s="88"/>
      <c r="P54" s="88"/>
      <c r="Q54" s="88"/>
      <c r="R54" s="88"/>
      <c r="S54" s="88"/>
      <c r="T54" s="88"/>
      <c r="U54" s="88"/>
      <c r="V54" s="88"/>
      <c r="W54" s="88"/>
      <c r="X54" s="88"/>
      <c r="Y54" s="88"/>
      <c r="Z54" s="88"/>
      <c r="AA54" s="88"/>
      <c r="AB54" s="88"/>
      <c r="AC54" s="88"/>
      <c r="AD54" s="88"/>
      <c r="AE54" s="88"/>
      <c r="AF54" s="88"/>
      <c r="AG54" s="88"/>
      <c r="AH54" s="88"/>
      <c r="AI54" s="88"/>
      <c r="AJ54" s="88"/>
      <c r="AK54" s="88"/>
      <c r="AL54" s="88"/>
      <c r="AM54" s="88"/>
      <c r="AN54" s="88"/>
      <c r="AO54" s="88"/>
      <c r="AP54" s="88"/>
      <c r="AQ54" s="88"/>
      <c r="AR54" s="88"/>
      <c r="AS54" s="88"/>
      <c r="AT54" s="88"/>
      <c r="AU54" s="88"/>
      <c r="AV54" s="88"/>
      <c r="AW54" s="88"/>
      <c r="AX54" s="88"/>
      <c r="AY54" s="88"/>
      <c r="AZ54" s="88"/>
      <c r="BA54" s="88"/>
      <c r="BB54" s="88"/>
      <c r="BC54" s="88"/>
      <c r="BD54" s="88"/>
      <c r="BE54" s="88"/>
      <c r="BF54" s="88"/>
      <c r="BG54" s="88"/>
    </row>
    <row r="55" spans="1:59">
      <c r="A55" s="88"/>
      <c r="B55" s="88"/>
      <c r="C55" s="88"/>
      <c r="D55" s="88"/>
      <c r="E55" s="88"/>
      <c r="F55" s="88"/>
      <c r="G55" s="88"/>
      <c r="H55" s="88"/>
      <c r="I55" s="88"/>
      <c r="J55" s="88"/>
      <c r="K55" s="88"/>
      <c r="L55" s="88"/>
      <c r="M55" s="88"/>
      <c r="N55" s="88"/>
      <c r="O55" s="88"/>
      <c r="P55" s="88"/>
      <c r="Q55" s="88"/>
      <c r="R55" s="88"/>
      <c r="S55" s="88"/>
      <c r="T55" s="88"/>
      <c r="U55" s="88"/>
      <c r="V55" s="88"/>
      <c r="W55" s="88"/>
      <c r="X55" s="88"/>
      <c r="Y55" s="88"/>
      <c r="Z55" s="88"/>
      <c r="AA55" s="88"/>
      <c r="AB55" s="88"/>
      <c r="AC55" s="88"/>
      <c r="AD55" s="88"/>
      <c r="AE55" s="88"/>
      <c r="AF55" s="88"/>
      <c r="AG55" s="88"/>
      <c r="AH55" s="88"/>
      <c r="AI55" s="88"/>
      <c r="AJ55" s="88"/>
      <c r="AK55" s="88"/>
      <c r="AL55" s="88"/>
      <c r="AM55" s="88"/>
      <c r="AN55" s="88"/>
      <c r="AO55" s="88"/>
      <c r="AP55" s="88"/>
      <c r="AQ55" s="88"/>
      <c r="AR55" s="88"/>
      <c r="AS55" s="88"/>
      <c r="AT55" s="88"/>
      <c r="AU55" s="88"/>
      <c r="AV55" s="88"/>
      <c r="AW55" s="88"/>
      <c r="AX55" s="88"/>
      <c r="AY55" s="88"/>
      <c r="AZ55" s="88"/>
      <c r="BA55" s="88"/>
      <c r="BB55" s="88"/>
      <c r="BC55" s="88"/>
      <c r="BD55" s="88"/>
      <c r="BE55" s="88"/>
      <c r="BF55" s="88"/>
      <c r="BG55" s="88"/>
    </row>
    <row r="56" spans="1:59">
      <c r="A56" s="88"/>
      <c r="B56" s="88"/>
      <c r="C56" s="88"/>
      <c r="D56" s="88"/>
      <c r="E56" s="88"/>
      <c r="F56" s="88"/>
      <c r="G56" s="88"/>
      <c r="H56" s="88"/>
      <c r="I56" s="88"/>
      <c r="J56" s="88"/>
      <c r="K56" s="88"/>
      <c r="L56" s="88"/>
      <c r="M56" s="88"/>
      <c r="N56" s="88"/>
      <c r="O56" s="88"/>
      <c r="P56" s="88"/>
      <c r="Q56" s="88"/>
      <c r="R56" s="88"/>
      <c r="S56" s="88"/>
      <c r="T56" s="88"/>
      <c r="U56" s="88"/>
      <c r="V56" s="88"/>
      <c r="W56" s="88"/>
      <c r="X56" s="88"/>
      <c r="Y56" s="88"/>
      <c r="Z56" s="88"/>
      <c r="AA56" s="88"/>
      <c r="AB56" s="88"/>
      <c r="AC56" s="88"/>
      <c r="AD56" s="88"/>
      <c r="AE56" s="88"/>
      <c r="AF56" s="88"/>
      <c r="AG56" s="88"/>
      <c r="AH56" s="88"/>
      <c r="AI56" s="88"/>
      <c r="AJ56" s="88"/>
      <c r="AK56" s="88"/>
      <c r="AL56" s="88"/>
      <c r="AM56" s="88"/>
      <c r="AN56" s="88"/>
      <c r="AO56" s="88"/>
      <c r="AP56" s="88"/>
      <c r="AQ56" s="88"/>
      <c r="AR56" s="88"/>
      <c r="AS56" s="88"/>
      <c r="AT56" s="88"/>
      <c r="AU56" s="88"/>
      <c r="AV56" s="88"/>
      <c r="AW56" s="88"/>
      <c r="AX56" s="88"/>
      <c r="AY56" s="88"/>
      <c r="AZ56" s="88"/>
      <c r="BA56" s="88"/>
      <c r="BB56" s="88"/>
      <c r="BC56" s="88"/>
      <c r="BD56" s="88"/>
      <c r="BE56" s="88"/>
      <c r="BF56" s="88"/>
      <c r="BG56" s="88"/>
    </row>
    <row r="57" spans="1:59">
      <c r="A57" s="88"/>
      <c r="B57" s="88"/>
      <c r="C57" s="88"/>
      <c r="D57" s="88"/>
      <c r="E57" s="88"/>
      <c r="F57" s="88"/>
      <c r="G57" s="88"/>
      <c r="H57" s="88"/>
      <c r="I57" s="88"/>
      <c r="J57" s="88"/>
      <c r="K57" s="88"/>
      <c r="L57" s="88"/>
      <c r="M57" s="88"/>
      <c r="N57" s="88"/>
      <c r="O57" s="88"/>
      <c r="P57" s="88"/>
      <c r="Q57" s="88"/>
      <c r="R57" s="88"/>
      <c r="S57" s="88"/>
      <c r="T57" s="88"/>
      <c r="U57" s="88"/>
      <c r="V57" s="88"/>
      <c r="W57" s="88"/>
      <c r="X57" s="88"/>
      <c r="Y57" s="88"/>
      <c r="Z57" s="88"/>
      <c r="AA57" s="88"/>
      <c r="AB57" s="88"/>
      <c r="AC57" s="88"/>
      <c r="AD57" s="88"/>
      <c r="AE57" s="88"/>
      <c r="AF57" s="88"/>
      <c r="AG57" s="88"/>
      <c r="AH57" s="88"/>
      <c r="AI57" s="88"/>
      <c r="AJ57" s="88"/>
      <c r="AK57" s="88"/>
      <c r="AL57" s="88"/>
      <c r="AM57" s="88"/>
      <c r="AN57" s="88"/>
      <c r="AO57" s="88"/>
      <c r="AP57" s="88"/>
      <c r="AQ57" s="88"/>
      <c r="AR57" s="88"/>
      <c r="AS57" s="88"/>
      <c r="AT57" s="88"/>
      <c r="AU57" s="88"/>
      <c r="AV57" s="88"/>
      <c r="AW57" s="88"/>
      <c r="AX57" s="88"/>
      <c r="AY57" s="88"/>
      <c r="AZ57" s="88"/>
      <c r="BA57" s="88"/>
      <c r="BB57" s="88"/>
      <c r="BC57" s="88"/>
      <c r="BD57" s="88"/>
      <c r="BE57" s="88"/>
      <c r="BF57" s="88"/>
      <c r="BG57" s="88"/>
    </row>
    <row r="58" spans="1:59">
      <c r="A58" s="88"/>
      <c r="B58" s="88"/>
      <c r="C58" s="88"/>
      <c r="D58" s="88"/>
      <c r="E58" s="88"/>
      <c r="F58" s="88"/>
      <c r="G58" s="88"/>
      <c r="H58" s="88"/>
      <c r="I58" s="88"/>
      <c r="J58" s="88"/>
      <c r="K58" s="88"/>
      <c r="L58" s="88"/>
      <c r="M58" s="88"/>
      <c r="N58" s="88"/>
      <c r="O58" s="88"/>
      <c r="P58" s="88"/>
      <c r="Q58" s="88"/>
      <c r="R58" s="88"/>
      <c r="S58" s="88"/>
      <c r="T58" s="88"/>
      <c r="U58" s="88"/>
      <c r="V58" s="88"/>
      <c r="W58" s="88"/>
      <c r="X58" s="88"/>
      <c r="Y58" s="88"/>
      <c r="Z58" s="88"/>
      <c r="AA58" s="88"/>
      <c r="AB58" s="88"/>
      <c r="AC58" s="88"/>
      <c r="AD58" s="88"/>
      <c r="AE58" s="88"/>
      <c r="AF58" s="88"/>
      <c r="AG58" s="88"/>
      <c r="AH58" s="88"/>
      <c r="AI58" s="88"/>
      <c r="AJ58" s="88"/>
      <c r="AK58" s="88"/>
      <c r="AL58" s="88"/>
      <c r="AM58" s="88"/>
      <c r="AN58" s="88"/>
      <c r="AO58" s="88"/>
      <c r="AP58" s="88"/>
      <c r="AQ58" s="88"/>
      <c r="AR58" s="88"/>
      <c r="AS58" s="88"/>
      <c r="AT58" s="88"/>
      <c r="AU58" s="88"/>
      <c r="AV58" s="88"/>
      <c r="AW58" s="88"/>
      <c r="AX58" s="88"/>
      <c r="AY58" s="88"/>
      <c r="AZ58" s="88"/>
      <c r="BA58" s="88"/>
      <c r="BB58" s="88"/>
      <c r="BC58" s="88"/>
      <c r="BD58" s="88"/>
      <c r="BE58" s="88"/>
      <c r="BF58" s="88"/>
      <c r="BG58" s="88"/>
    </row>
  </sheetData>
  <mergeCells count="26">
    <mergeCell ref="B23:AE25"/>
    <mergeCell ref="AP23:BD24"/>
    <mergeCell ref="B30:AE31"/>
    <mergeCell ref="B32:AE32"/>
    <mergeCell ref="O5:P5"/>
    <mergeCell ref="J15:AB15"/>
    <mergeCell ref="AC15:AE15"/>
    <mergeCell ref="AF15:AG15"/>
    <mergeCell ref="AH15:AJ15"/>
    <mergeCell ref="B17:AE22"/>
    <mergeCell ref="AP20:BD20"/>
    <mergeCell ref="AP22:BD22"/>
    <mergeCell ref="B6:P6"/>
    <mergeCell ref="AX6:BE6"/>
    <mergeCell ref="B8:BE8"/>
    <mergeCell ref="B10:BE10"/>
    <mergeCell ref="B12:BE12"/>
    <mergeCell ref="B13:I13"/>
    <mergeCell ref="J13:BE14"/>
    <mergeCell ref="B9:BE9"/>
    <mergeCell ref="B3:BE3"/>
    <mergeCell ref="B4:BE4"/>
    <mergeCell ref="B5:D5"/>
    <mergeCell ref="F5:K5"/>
    <mergeCell ref="L5:N5"/>
    <mergeCell ref="AZ5:BE5"/>
  </mergeCells>
  <pageMargins left="0.7" right="0.7" top="0.75" bottom="0.75" header="0.3" footer="0.3"/>
  <pageSetup paperSize="9" scale="89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2:AA76"/>
  <sheetViews>
    <sheetView view="pageBreakPreview" zoomScale="75" zoomScaleNormal="75" zoomScaleSheetLayoutView="75" workbookViewId="0">
      <selection activeCell="S25" sqref="S25"/>
    </sheetView>
  </sheetViews>
  <sheetFormatPr defaultRowHeight="15"/>
  <cols>
    <col min="2" max="2" width="54.42578125" customWidth="1"/>
    <col min="3" max="3" width="15.5703125" customWidth="1"/>
    <col min="4" max="4" width="5.7109375" customWidth="1"/>
    <col min="5" max="5" width="8.42578125" customWidth="1"/>
    <col min="6" max="6" width="5.28515625" customWidth="1"/>
    <col min="7" max="7" width="9.28515625" customWidth="1"/>
    <col min="8" max="10" width="5.28515625" customWidth="1"/>
    <col min="11" max="11" width="7" customWidth="1"/>
    <col min="12" max="12" width="5.28515625" customWidth="1"/>
    <col min="13" max="13" width="8.140625" customWidth="1"/>
    <col min="14" max="16" width="5.28515625" customWidth="1"/>
    <col min="17" max="17" width="6.5703125" customWidth="1"/>
    <col min="18" max="18" width="5.28515625" customWidth="1"/>
    <col min="19" max="19" width="7.7109375" customWidth="1"/>
    <col min="20" max="22" width="5.28515625" customWidth="1"/>
    <col min="23" max="23" width="6.5703125" customWidth="1"/>
    <col min="24" max="24" width="7" customWidth="1"/>
    <col min="25" max="25" width="8.85546875" customWidth="1"/>
    <col min="26" max="27" width="5.28515625" customWidth="1"/>
  </cols>
  <sheetData>
    <row r="2" spans="1:27">
      <c r="A2" s="329" t="s">
        <v>449</v>
      </c>
      <c r="B2" s="329"/>
      <c r="C2" s="329"/>
      <c r="D2" s="329"/>
      <c r="E2" s="329"/>
      <c r="F2" s="329"/>
      <c r="G2" s="329"/>
      <c r="H2" s="329"/>
      <c r="I2" s="329"/>
      <c r="J2" s="329"/>
      <c r="K2" s="329"/>
      <c r="L2" s="329"/>
      <c r="M2" s="329"/>
      <c r="N2" s="329"/>
      <c r="O2" s="329"/>
      <c r="P2" s="329"/>
      <c r="Q2" s="329"/>
      <c r="R2" s="329"/>
      <c r="S2" s="329"/>
      <c r="T2" s="329"/>
      <c r="U2" s="329"/>
      <c r="V2" s="329"/>
      <c r="W2" s="329"/>
      <c r="X2" s="329"/>
      <c r="Y2" s="329"/>
      <c r="Z2" s="329"/>
      <c r="AA2" s="329"/>
    </row>
    <row r="3" spans="1:27">
      <c r="A3" s="329" t="s">
        <v>295</v>
      </c>
      <c r="B3" s="329"/>
      <c r="C3" s="329"/>
      <c r="D3" s="329"/>
      <c r="E3" s="329"/>
      <c r="F3" s="329"/>
      <c r="G3" s="329"/>
      <c r="H3" s="329"/>
      <c r="I3" s="329"/>
      <c r="J3" s="329"/>
      <c r="K3" s="329"/>
      <c r="L3" s="329"/>
      <c r="M3" s="329"/>
      <c r="N3" s="329"/>
      <c r="O3" s="329"/>
      <c r="P3" s="329"/>
      <c r="Q3" s="329"/>
      <c r="R3" s="329"/>
      <c r="S3" s="329"/>
      <c r="T3" s="329"/>
      <c r="U3" s="329"/>
      <c r="V3" s="329"/>
      <c r="W3" s="329"/>
      <c r="X3" s="329"/>
      <c r="Y3" s="329"/>
      <c r="Z3" s="329"/>
      <c r="AA3" s="329"/>
    </row>
    <row r="4" spans="1:27">
      <c r="A4" s="329" t="s">
        <v>294</v>
      </c>
      <c r="B4" s="329"/>
      <c r="C4" s="329"/>
      <c r="D4" s="329"/>
      <c r="E4" s="329"/>
      <c r="F4" s="329"/>
      <c r="G4" s="329"/>
      <c r="H4" s="329"/>
      <c r="I4" s="329"/>
      <c r="J4" s="329"/>
      <c r="K4" s="329"/>
      <c r="L4" s="329"/>
      <c r="M4" s="329"/>
      <c r="N4" s="329"/>
      <c r="O4" s="329"/>
      <c r="P4" s="329"/>
      <c r="Q4" s="329"/>
      <c r="R4" s="329"/>
      <c r="S4" s="329"/>
      <c r="T4" s="329"/>
      <c r="U4" s="329"/>
      <c r="V4" s="329"/>
      <c r="W4" s="329"/>
      <c r="X4" s="329"/>
      <c r="Y4" s="329"/>
      <c r="Z4" s="329"/>
      <c r="AA4" s="329"/>
    </row>
    <row r="5" spans="1:27" ht="21" customHeight="1">
      <c r="A5" s="329" t="s">
        <v>529</v>
      </c>
      <c r="B5" s="329"/>
      <c r="C5" s="329"/>
      <c r="D5" s="329"/>
      <c r="E5" s="329"/>
      <c r="F5" s="329"/>
      <c r="G5" s="329"/>
      <c r="H5" s="329"/>
      <c r="I5" s="329"/>
      <c r="J5" s="329"/>
      <c r="K5" s="329"/>
      <c r="L5" s="329"/>
      <c r="M5" s="329"/>
      <c r="N5" s="329"/>
      <c r="O5" s="329"/>
      <c r="P5" s="329"/>
      <c r="Q5" s="329"/>
      <c r="R5" s="329"/>
      <c r="S5" s="329"/>
      <c r="T5" s="329"/>
      <c r="U5" s="329"/>
      <c r="V5" s="329"/>
      <c r="W5" s="329"/>
      <c r="X5" s="329"/>
      <c r="Y5" s="329"/>
      <c r="Z5" s="329"/>
      <c r="AA5" s="329"/>
    </row>
    <row r="6" spans="1:27">
      <c r="A6" s="68"/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69"/>
    </row>
    <row r="7" spans="1:27" ht="20.25">
      <c r="A7" s="325" t="s">
        <v>31</v>
      </c>
      <c r="B7" s="326"/>
      <c r="C7" s="326"/>
      <c r="D7" s="326"/>
      <c r="E7" s="326"/>
      <c r="F7" s="326"/>
      <c r="G7" s="326"/>
      <c r="H7" s="326"/>
      <c r="I7" s="326"/>
      <c r="J7" s="326"/>
      <c r="K7" s="326"/>
      <c r="L7" s="326"/>
      <c r="M7" s="326"/>
      <c r="N7" s="326"/>
      <c r="O7" s="326"/>
      <c r="P7" s="326"/>
      <c r="Q7" s="326"/>
      <c r="R7" s="326"/>
      <c r="S7" s="326"/>
      <c r="T7" s="326"/>
      <c r="U7" s="326"/>
      <c r="V7" s="326"/>
      <c r="W7" s="326"/>
      <c r="X7" s="326"/>
      <c r="Y7" s="326"/>
      <c r="Z7" s="326"/>
      <c r="AA7" s="326"/>
    </row>
    <row r="8" spans="1:27" ht="20.25">
      <c r="A8" s="325" t="s">
        <v>296</v>
      </c>
      <c r="B8" s="326"/>
      <c r="C8" s="326"/>
      <c r="D8" s="326"/>
      <c r="E8" s="326"/>
      <c r="F8" s="326"/>
      <c r="G8" s="326"/>
      <c r="H8" s="326"/>
      <c r="I8" s="326"/>
      <c r="J8" s="326"/>
      <c r="K8" s="326"/>
      <c r="L8" s="326"/>
      <c r="M8" s="326"/>
      <c r="N8" s="326"/>
      <c r="O8" s="326"/>
      <c r="P8" s="326"/>
      <c r="Q8" s="326"/>
      <c r="R8" s="326"/>
      <c r="S8" s="326"/>
      <c r="T8" s="326"/>
      <c r="U8" s="326"/>
      <c r="V8" s="326"/>
      <c r="W8" s="326"/>
      <c r="X8" s="326"/>
      <c r="Y8" s="326"/>
      <c r="Z8" s="326"/>
      <c r="AA8" s="326"/>
    </row>
    <row r="9" spans="1:27" ht="20.25">
      <c r="A9" s="325" t="s">
        <v>358</v>
      </c>
      <c r="B9" s="326"/>
      <c r="C9" s="326"/>
      <c r="D9" s="326"/>
      <c r="E9" s="326"/>
      <c r="F9" s="326"/>
      <c r="G9" s="326"/>
      <c r="H9" s="326"/>
      <c r="I9" s="326"/>
      <c r="J9" s="326"/>
      <c r="K9" s="326"/>
      <c r="L9" s="326"/>
      <c r="M9" s="326"/>
      <c r="N9" s="326"/>
      <c r="O9" s="326"/>
      <c r="P9" s="326"/>
      <c r="Q9" s="326"/>
      <c r="R9" s="326"/>
      <c r="S9" s="326"/>
      <c r="T9" s="326"/>
      <c r="U9" s="326"/>
      <c r="V9" s="326"/>
      <c r="W9" s="326"/>
      <c r="X9" s="326"/>
      <c r="Y9" s="326"/>
      <c r="Z9" s="326"/>
      <c r="AA9" s="326"/>
    </row>
    <row r="10" spans="1:27" ht="20.25">
      <c r="A10" s="325"/>
      <c r="B10" s="326"/>
      <c r="C10" s="326"/>
      <c r="D10" s="326"/>
      <c r="E10" s="326"/>
      <c r="F10" s="326"/>
      <c r="G10" s="326"/>
      <c r="H10" s="326"/>
      <c r="I10" s="326"/>
      <c r="J10" s="326"/>
      <c r="K10" s="326"/>
      <c r="L10" s="326"/>
      <c r="M10" s="326"/>
      <c r="N10" s="326"/>
      <c r="O10" s="326"/>
      <c r="P10" s="326"/>
      <c r="Q10" s="326"/>
      <c r="R10" s="326"/>
      <c r="S10" s="326"/>
      <c r="T10" s="326"/>
      <c r="U10" s="326"/>
      <c r="V10" s="326"/>
      <c r="W10" s="326"/>
      <c r="X10" s="326"/>
      <c r="Y10" s="326"/>
      <c r="Z10" s="326"/>
      <c r="AA10" s="326"/>
    </row>
    <row r="11" spans="1:27" ht="20.25">
      <c r="A11" s="327" t="s">
        <v>386</v>
      </c>
      <c r="B11" s="328"/>
      <c r="C11" s="328"/>
      <c r="D11" s="328"/>
      <c r="E11" s="328"/>
      <c r="F11" s="328"/>
      <c r="G11" s="328"/>
      <c r="H11" s="328"/>
      <c r="I11" s="328"/>
      <c r="J11" s="328"/>
      <c r="K11" s="328"/>
      <c r="L11" s="328"/>
      <c r="M11" s="328"/>
      <c r="N11" s="328"/>
      <c r="O11" s="328"/>
      <c r="P11" s="328"/>
      <c r="Q11" s="328"/>
      <c r="R11" s="328"/>
      <c r="S11" s="328"/>
      <c r="T11" s="328"/>
      <c r="U11" s="328"/>
      <c r="V11" s="328"/>
      <c r="W11" s="328"/>
      <c r="X11" s="328"/>
      <c r="Y11" s="328"/>
      <c r="Z11" s="328"/>
      <c r="AA11" s="328"/>
    </row>
    <row r="12" spans="1:27" ht="15.75">
      <c r="A12" s="322" t="s">
        <v>1</v>
      </c>
      <c r="B12" s="323"/>
      <c r="C12" s="323"/>
      <c r="D12" s="323"/>
      <c r="E12" s="323"/>
      <c r="F12" s="323"/>
      <c r="G12" s="323"/>
      <c r="H12" s="323"/>
      <c r="I12" s="323"/>
      <c r="J12" s="323"/>
      <c r="K12" s="323"/>
      <c r="L12" s="323"/>
      <c r="M12" s="323"/>
      <c r="N12" s="323"/>
      <c r="O12" s="323"/>
      <c r="P12" s="323"/>
      <c r="Q12" s="323"/>
      <c r="R12" s="323"/>
      <c r="S12" s="323"/>
      <c r="T12" s="323"/>
      <c r="U12" s="323"/>
      <c r="V12" s="323"/>
      <c r="W12" s="323"/>
      <c r="X12" s="323"/>
      <c r="Y12" s="323"/>
      <c r="Z12" s="323"/>
      <c r="AA12" s="323"/>
    </row>
    <row r="14" spans="1:27" ht="46.5" customHeight="1">
      <c r="A14" s="330" t="s">
        <v>65</v>
      </c>
      <c r="B14" s="330" t="s">
        <v>66</v>
      </c>
      <c r="C14" s="330" t="s">
        <v>2</v>
      </c>
      <c r="D14" s="331" t="s">
        <v>32</v>
      </c>
      <c r="E14" s="332"/>
      <c r="F14" s="332"/>
      <c r="G14" s="332"/>
      <c r="H14" s="332"/>
      <c r="I14" s="332"/>
      <c r="J14" s="332"/>
      <c r="K14" s="332"/>
      <c r="L14" s="332"/>
      <c r="M14" s="332"/>
      <c r="N14" s="332"/>
      <c r="O14" s="332"/>
      <c r="P14" s="332"/>
      <c r="Q14" s="332"/>
      <c r="R14" s="332"/>
      <c r="S14" s="332"/>
      <c r="T14" s="332"/>
      <c r="U14" s="332"/>
      <c r="V14" s="332"/>
      <c r="W14" s="332"/>
      <c r="X14" s="332"/>
      <c r="Y14" s="332"/>
      <c r="Z14" s="332"/>
      <c r="AA14" s="333"/>
    </row>
    <row r="15" spans="1:27" ht="15" customHeight="1">
      <c r="A15" s="330"/>
      <c r="B15" s="330"/>
      <c r="C15" s="330"/>
      <c r="D15" s="334" t="s">
        <v>217</v>
      </c>
      <c r="E15" s="334"/>
      <c r="F15" s="334"/>
      <c r="G15" s="334"/>
      <c r="H15" s="334"/>
      <c r="I15" s="334"/>
      <c r="J15" s="334" t="s">
        <v>218</v>
      </c>
      <c r="K15" s="334"/>
      <c r="L15" s="334"/>
      <c r="M15" s="334"/>
      <c r="N15" s="334"/>
      <c r="O15" s="334"/>
      <c r="P15" s="334" t="s">
        <v>435</v>
      </c>
      <c r="Q15" s="334"/>
      <c r="R15" s="334"/>
      <c r="S15" s="334"/>
      <c r="T15" s="334"/>
      <c r="U15" s="334"/>
      <c r="V15" s="334" t="s">
        <v>436</v>
      </c>
      <c r="W15" s="334"/>
      <c r="X15" s="334"/>
      <c r="Y15" s="334"/>
      <c r="Z15" s="334"/>
      <c r="AA15" s="334"/>
    </row>
    <row r="16" spans="1:27" ht="15" customHeight="1">
      <c r="A16" s="330"/>
      <c r="B16" s="330"/>
      <c r="C16" s="330"/>
      <c r="D16" s="334"/>
      <c r="E16" s="334"/>
      <c r="F16" s="334"/>
      <c r="G16" s="334"/>
      <c r="H16" s="334"/>
      <c r="I16" s="334"/>
      <c r="J16" s="334"/>
      <c r="K16" s="334"/>
      <c r="L16" s="334"/>
      <c r="M16" s="334"/>
      <c r="N16" s="334"/>
      <c r="O16" s="334"/>
      <c r="P16" s="334"/>
      <c r="Q16" s="334"/>
      <c r="R16" s="334"/>
      <c r="S16" s="334"/>
      <c r="T16" s="334"/>
      <c r="U16" s="334"/>
      <c r="V16" s="334"/>
      <c r="W16" s="334"/>
      <c r="X16" s="334"/>
      <c r="Y16" s="334"/>
      <c r="Z16" s="334"/>
      <c r="AA16" s="334"/>
    </row>
    <row r="17" spans="1:27" ht="22.5" customHeight="1">
      <c r="A17" s="330"/>
      <c r="B17" s="330"/>
      <c r="C17" s="330"/>
      <c r="D17" s="334" t="s">
        <v>20</v>
      </c>
      <c r="E17" s="334"/>
      <c r="F17" s="334"/>
      <c r="G17" s="334"/>
      <c r="H17" s="334"/>
      <c r="I17" s="334"/>
      <c r="J17" s="334" t="s">
        <v>20</v>
      </c>
      <c r="K17" s="334"/>
      <c r="L17" s="334"/>
      <c r="M17" s="334"/>
      <c r="N17" s="334"/>
      <c r="O17" s="334"/>
      <c r="P17" s="334" t="s">
        <v>20</v>
      </c>
      <c r="Q17" s="334"/>
      <c r="R17" s="334"/>
      <c r="S17" s="334"/>
      <c r="T17" s="334"/>
      <c r="U17" s="334"/>
      <c r="V17" s="334" t="s">
        <v>20</v>
      </c>
      <c r="W17" s="334"/>
      <c r="X17" s="334"/>
      <c r="Y17" s="334"/>
      <c r="Z17" s="334"/>
      <c r="AA17" s="334"/>
    </row>
    <row r="18" spans="1:27" ht="54" customHeight="1">
      <c r="A18" s="330"/>
      <c r="B18" s="330"/>
      <c r="C18" s="330"/>
      <c r="D18" s="45" t="s">
        <v>33</v>
      </c>
      <c r="E18" s="45" t="s">
        <v>176</v>
      </c>
      <c r="F18" s="45" t="s">
        <v>177</v>
      </c>
      <c r="G18" s="44" t="s">
        <v>178</v>
      </c>
      <c r="H18" s="45" t="s">
        <v>179</v>
      </c>
      <c r="I18" s="45" t="s">
        <v>180</v>
      </c>
      <c r="J18" s="45" t="s">
        <v>33</v>
      </c>
      <c r="K18" s="45" t="s">
        <v>176</v>
      </c>
      <c r="L18" s="45" t="s">
        <v>177</v>
      </c>
      <c r="M18" s="44" t="s">
        <v>178</v>
      </c>
      <c r="N18" s="45" t="s">
        <v>179</v>
      </c>
      <c r="O18" s="45" t="s">
        <v>180</v>
      </c>
      <c r="P18" s="45" t="s">
        <v>33</v>
      </c>
      <c r="Q18" s="45" t="s">
        <v>176</v>
      </c>
      <c r="R18" s="45" t="s">
        <v>177</v>
      </c>
      <c r="S18" s="44" t="s">
        <v>178</v>
      </c>
      <c r="T18" s="45" t="s">
        <v>179</v>
      </c>
      <c r="U18" s="45" t="s">
        <v>180</v>
      </c>
      <c r="V18" s="45" t="s">
        <v>33</v>
      </c>
      <c r="W18" s="45" t="s">
        <v>176</v>
      </c>
      <c r="X18" s="45" t="s">
        <v>177</v>
      </c>
      <c r="Y18" s="44" t="s">
        <v>178</v>
      </c>
      <c r="Z18" s="45" t="s">
        <v>179</v>
      </c>
      <c r="AA18" s="45" t="s">
        <v>180</v>
      </c>
    </row>
    <row r="19" spans="1:27">
      <c r="A19" s="46">
        <v>1</v>
      </c>
      <c r="B19" s="46">
        <v>2</v>
      </c>
      <c r="C19" s="46">
        <v>3</v>
      </c>
      <c r="D19" s="47" t="s">
        <v>223</v>
      </c>
      <c r="E19" s="47" t="s">
        <v>226</v>
      </c>
      <c r="F19" s="47" t="s">
        <v>227</v>
      </c>
      <c r="G19" s="47" t="s">
        <v>228</v>
      </c>
      <c r="H19" s="47" t="s">
        <v>229</v>
      </c>
      <c r="I19" s="47" t="s">
        <v>230</v>
      </c>
      <c r="J19" s="47" t="s">
        <v>224</v>
      </c>
      <c r="K19" s="47" t="s">
        <v>231</v>
      </c>
      <c r="L19" s="47" t="s">
        <v>232</v>
      </c>
      <c r="M19" s="47" t="s">
        <v>233</v>
      </c>
      <c r="N19" s="47" t="s">
        <v>234</v>
      </c>
      <c r="O19" s="47" t="s">
        <v>235</v>
      </c>
      <c r="P19" s="47" t="s">
        <v>225</v>
      </c>
      <c r="Q19" s="47" t="s">
        <v>236</v>
      </c>
      <c r="R19" s="47" t="s">
        <v>237</v>
      </c>
      <c r="S19" s="47" t="s">
        <v>238</v>
      </c>
      <c r="T19" s="47" t="s">
        <v>239</v>
      </c>
      <c r="U19" s="47" t="s">
        <v>240</v>
      </c>
      <c r="V19" s="47" t="s">
        <v>521</v>
      </c>
      <c r="W19" s="47" t="s">
        <v>522</v>
      </c>
      <c r="X19" s="47" t="s">
        <v>523</v>
      </c>
      <c r="Y19" s="47" t="s">
        <v>524</v>
      </c>
      <c r="Z19" s="47" t="s">
        <v>525</v>
      </c>
      <c r="AA19" s="47" t="s">
        <v>526</v>
      </c>
    </row>
    <row r="20" spans="1:27" ht="36.75" customHeight="1">
      <c r="A20" s="40" t="s">
        <v>73</v>
      </c>
      <c r="B20" s="41" t="s">
        <v>74</v>
      </c>
      <c r="C20" s="40" t="s">
        <v>75</v>
      </c>
      <c r="D20" s="173" t="s">
        <v>76</v>
      </c>
      <c r="E20" s="173">
        <f>E21+E22+E24+E26</f>
        <v>0</v>
      </c>
      <c r="F20" s="173">
        <f t="shared" ref="F20:G20" si="0">F21+F22+F24+F26</f>
        <v>0</v>
      </c>
      <c r="G20" s="174">
        <f t="shared" si="0"/>
        <v>1.6</v>
      </c>
      <c r="H20" s="174">
        <v>0</v>
      </c>
      <c r="I20" s="174">
        <v>0</v>
      </c>
      <c r="J20" s="174" t="s">
        <v>76</v>
      </c>
      <c r="K20" s="174">
        <f>K21+K22+K24+K26</f>
        <v>0</v>
      </c>
      <c r="L20" s="174">
        <f t="shared" ref="L20:O20" si="1">L21+L22+L24+L26</f>
        <v>0</v>
      </c>
      <c r="M20" s="174">
        <f t="shared" si="1"/>
        <v>1.9</v>
      </c>
      <c r="N20" s="174">
        <f t="shared" si="1"/>
        <v>0</v>
      </c>
      <c r="O20" s="174">
        <f t="shared" si="1"/>
        <v>0</v>
      </c>
      <c r="P20" s="174" t="s">
        <v>76</v>
      </c>
      <c r="Q20" s="174">
        <f>Q21+Q22+Q24+Q26</f>
        <v>0</v>
      </c>
      <c r="R20" s="174">
        <f>R21+R22+R24+R26</f>
        <v>0</v>
      </c>
      <c r="S20" s="174">
        <f>S21+S22+S24+S26</f>
        <v>1.9</v>
      </c>
      <c r="T20" s="174">
        <f>T21+T22+T24+T26</f>
        <v>0</v>
      </c>
      <c r="U20" s="174">
        <f>U21+U22+U24+U26</f>
        <v>0</v>
      </c>
      <c r="V20" s="174" t="s">
        <v>76</v>
      </c>
      <c r="W20" s="174">
        <f>W21+W22+W24+W26</f>
        <v>0</v>
      </c>
      <c r="X20" s="174">
        <v>0</v>
      </c>
      <c r="Y20" s="174">
        <f>Y21+Y22+Y24+Y26</f>
        <v>1.9</v>
      </c>
      <c r="Z20" s="173">
        <v>0</v>
      </c>
      <c r="AA20" s="173">
        <v>0</v>
      </c>
    </row>
    <row r="21" spans="1:27" ht="36" customHeight="1">
      <c r="A21" s="40" t="s">
        <v>77</v>
      </c>
      <c r="B21" s="41" t="s">
        <v>78</v>
      </c>
      <c r="C21" s="40" t="s">
        <v>75</v>
      </c>
      <c r="D21" s="173" t="str">
        <f t="shared" ref="D21:AA21" si="2">D28</f>
        <v>нд</v>
      </c>
      <c r="E21" s="173">
        <f t="shared" si="2"/>
        <v>0</v>
      </c>
      <c r="F21" s="173">
        <f t="shared" si="2"/>
        <v>0</v>
      </c>
      <c r="G21" s="174">
        <f>G28</f>
        <v>1.6</v>
      </c>
      <c r="H21" s="174">
        <f t="shared" si="2"/>
        <v>0</v>
      </c>
      <c r="I21" s="174">
        <f t="shared" si="2"/>
        <v>0</v>
      </c>
      <c r="J21" s="174" t="str">
        <f t="shared" si="2"/>
        <v>нд</v>
      </c>
      <c r="K21" s="174">
        <f t="shared" si="2"/>
        <v>0</v>
      </c>
      <c r="L21" s="174">
        <f t="shared" si="2"/>
        <v>0</v>
      </c>
      <c r="M21" s="174">
        <f>M28</f>
        <v>1.9</v>
      </c>
      <c r="N21" s="174">
        <f t="shared" si="2"/>
        <v>0</v>
      </c>
      <c r="O21" s="174">
        <f t="shared" si="2"/>
        <v>0</v>
      </c>
      <c r="P21" s="174" t="str">
        <f t="shared" si="2"/>
        <v>нд</v>
      </c>
      <c r="Q21" s="174">
        <f t="shared" si="2"/>
        <v>0</v>
      </c>
      <c r="R21" s="174">
        <f t="shared" si="2"/>
        <v>0</v>
      </c>
      <c r="S21" s="174">
        <f t="shared" si="2"/>
        <v>1.9</v>
      </c>
      <c r="T21" s="174">
        <f t="shared" si="2"/>
        <v>0</v>
      </c>
      <c r="U21" s="174">
        <f t="shared" si="2"/>
        <v>0</v>
      </c>
      <c r="V21" s="174" t="str">
        <f t="shared" si="2"/>
        <v>нд</v>
      </c>
      <c r="W21" s="174">
        <f t="shared" si="2"/>
        <v>0</v>
      </c>
      <c r="X21" s="174">
        <f t="shared" si="2"/>
        <v>0</v>
      </c>
      <c r="Y21" s="174">
        <f t="shared" si="2"/>
        <v>1.9</v>
      </c>
      <c r="Z21" s="173">
        <f t="shared" si="2"/>
        <v>0</v>
      </c>
      <c r="AA21" s="173">
        <f t="shared" si="2"/>
        <v>0</v>
      </c>
    </row>
    <row r="22" spans="1:27" ht="52.5" customHeight="1">
      <c r="A22" s="40" t="s">
        <v>79</v>
      </c>
      <c r="B22" s="41" t="s">
        <v>80</v>
      </c>
      <c r="C22" s="40" t="s">
        <v>75</v>
      </c>
      <c r="D22" s="173" t="str">
        <f t="shared" ref="D22:AA22" si="3">D48</f>
        <v>нд</v>
      </c>
      <c r="E22" s="173">
        <f t="shared" si="3"/>
        <v>0</v>
      </c>
      <c r="F22" s="173">
        <f t="shared" si="3"/>
        <v>0</v>
      </c>
      <c r="G22" s="174">
        <f t="shared" si="3"/>
        <v>0</v>
      </c>
      <c r="H22" s="174">
        <f t="shared" si="3"/>
        <v>0</v>
      </c>
      <c r="I22" s="174">
        <f t="shared" si="3"/>
        <v>0</v>
      </c>
      <c r="J22" s="174" t="str">
        <f t="shared" si="3"/>
        <v>нд</v>
      </c>
      <c r="K22" s="174">
        <f t="shared" si="3"/>
        <v>0</v>
      </c>
      <c r="L22" s="174">
        <f t="shared" si="3"/>
        <v>0</v>
      </c>
      <c r="M22" s="174">
        <f t="shared" si="3"/>
        <v>0</v>
      </c>
      <c r="N22" s="174">
        <f t="shared" si="3"/>
        <v>0</v>
      </c>
      <c r="O22" s="174">
        <f t="shared" si="3"/>
        <v>0</v>
      </c>
      <c r="P22" s="174" t="str">
        <f t="shared" si="3"/>
        <v>нд</v>
      </c>
      <c r="Q22" s="174">
        <f t="shared" si="3"/>
        <v>0</v>
      </c>
      <c r="R22" s="174">
        <f t="shared" si="3"/>
        <v>0</v>
      </c>
      <c r="S22" s="174">
        <f t="shared" si="3"/>
        <v>0</v>
      </c>
      <c r="T22" s="174">
        <f t="shared" si="3"/>
        <v>0</v>
      </c>
      <c r="U22" s="174">
        <f t="shared" si="3"/>
        <v>0</v>
      </c>
      <c r="V22" s="174" t="str">
        <f t="shared" si="3"/>
        <v>нд</v>
      </c>
      <c r="W22" s="174">
        <f t="shared" si="3"/>
        <v>0</v>
      </c>
      <c r="X22" s="174">
        <f t="shared" si="3"/>
        <v>0</v>
      </c>
      <c r="Y22" s="174">
        <f t="shared" si="3"/>
        <v>0</v>
      </c>
      <c r="Z22" s="173">
        <f t="shared" si="3"/>
        <v>0</v>
      </c>
      <c r="AA22" s="173">
        <f t="shared" si="3"/>
        <v>0</v>
      </c>
    </row>
    <row r="23" spans="1:27" ht="59.25" customHeight="1">
      <c r="A23" s="40" t="s">
        <v>81</v>
      </c>
      <c r="B23" s="41" t="s">
        <v>82</v>
      </c>
      <c r="C23" s="40" t="s">
        <v>75</v>
      </c>
      <c r="D23" s="173" t="s">
        <v>76</v>
      </c>
      <c r="E23" s="173">
        <v>0</v>
      </c>
      <c r="F23" s="173">
        <v>0</v>
      </c>
      <c r="G23" s="174">
        <v>0</v>
      </c>
      <c r="H23" s="174">
        <v>0</v>
      </c>
      <c r="I23" s="174">
        <v>0</v>
      </c>
      <c r="J23" s="174" t="s">
        <v>76</v>
      </c>
      <c r="K23" s="174">
        <v>0</v>
      </c>
      <c r="L23" s="174">
        <v>0</v>
      </c>
      <c r="M23" s="174">
        <v>0</v>
      </c>
      <c r="N23" s="174">
        <v>0</v>
      </c>
      <c r="O23" s="174">
        <v>0</v>
      </c>
      <c r="P23" s="174" t="s">
        <v>76</v>
      </c>
      <c r="Q23" s="174">
        <v>0</v>
      </c>
      <c r="R23" s="174">
        <v>0</v>
      </c>
      <c r="S23" s="174">
        <v>0</v>
      </c>
      <c r="T23" s="174">
        <v>0</v>
      </c>
      <c r="U23" s="174">
        <v>0</v>
      </c>
      <c r="V23" s="174" t="s">
        <v>76</v>
      </c>
      <c r="W23" s="174">
        <v>0</v>
      </c>
      <c r="X23" s="174">
        <v>0</v>
      </c>
      <c r="Y23" s="174">
        <v>0</v>
      </c>
      <c r="Z23" s="173">
        <v>0</v>
      </c>
      <c r="AA23" s="173">
        <v>0</v>
      </c>
    </row>
    <row r="24" spans="1:27" ht="44.25" customHeight="1">
      <c r="A24" s="40" t="s">
        <v>83</v>
      </c>
      <c r="B24" s="41" t="s">
        <v>84</v>
      </c>
      <c r="C24" s="40" t="s">
        <v>75</v>
      </c>
      <c r="D24" s="173" t="str">
        <f t="shared" ref="D24:AA24" si="4">D70</f>
        <v>нд</v>
      </c>
      <c r="E24" s="173">
        <f t="shared" si="4"/>
        <v>0</v>
      </c>
      <c r="F24" s="173">
        <f t="shared" si="4"/>
        <v>0</v>
      </c>
      <c r="G24" s="174">
        <f t="shared" si="4"/>
        <v>0</v>
      </c>
      <c r="H24" s="174">
        <f t="shared" si="4"/>
        <v>0</v>
      </c>
      <c r="I24" s="174">
        <f t="shared" si="4"/>
        <v>0</v>
      </c>
      <c r="J24" s="174" t="str">
        <f t="shared" si="4"/>
        <v>нд</v>
      </c>
      <c r="K24" s="174">
        <f t="shared" si="4"/>
        <v>0</v>
      </c>
      <c r="L24" s="174">
        <f t="shared" si="4"/>
        <v>0</v>
      </c>
      <c r="M24" s="174">
        <f t="shared" si="4"/>
        <v>0</v>
      </c>
      <c r="N24" s="174">
        <f t="shared" si="4"/>
        <v>0</v>
      </c>
      <c r="O24" s="174">
        <f t="shared" si="4"/>
        <v>0</v>
      </c>
      <c r="P24" s="174" t="str">
        <f t="shared" si="4"/>
        <v>нд</v>
      </c>
      <c r="Q24" s="174">
        <f t="shared" si="4"/>
        <v>0</v>
      </c>
      <c r="R24" s="174">
        <f t="shared" si="4"/>
        <v>0</v>
      </c>
      <c r="S24" s="174">
        <f t="shared" si="4"/>
        <v>0</v>
      </c>
      <c r="T24" s="174">
        <f t="shared" si="4"/>
        <v>0</v>
      </c>
      <c r="U24" s="174">
        <f t="shared" si="4"/>
        <v>0</v>
      </c>
      <c r="V24" s="174" t="str">
        <f t="shared" si="4"/>
        <v>нд</v>
      </c>
      <c r="W24" s="174">
        <f t="shared" si="4"/>
        <v>0</v>
      </c>
      <c r="X24" s="174">
        <f t="shared" si="4"/>
        <v>0</v>
      </c>
      <c r="Y24" s="174">
        <f t="shared" si="4"/>
        <v>0</v>
      </c>
      <c r="Z24" s="173">
        <f t="shared" si="4"/>
        <v>0</v>
      </c>
      <c r="AA24" s="173">
        <f t="shared" si="4"/>
        <v>0</v>
      </c>
    </row>
    <row r="25" spans="1:27" ht="47.25" customHeight="1">
      <c r="A25" s="40" t="s">
        <v>85</v>
      </c>
      <c r="B25" s="41" t="s">
        <v>86</v>
      </c>
      <c r="C25" s="40" t="s">
        <v>75</v>
      </c>
      <c r="D25" s="173" t="s">
        <v>76</v>
      </c>
      <c r="E25" s="173">
        <v>0</v>
      </c>
      <c r="F25" s="173">
        <v>0</v>
      </c>
      <c r="G25" s="174">
        <v>0</v>
      </c>
      <c r="H25" s="174">
        <v>0</v>
      </c>
      <c r="I25" s="174">
        <v>0</v>
      </c>
      <c r="J25" s="174" t="s">
        <v>76</v>
      </c>
      <c r="K25" s="174">
        <v>0</v>
      </c>
      <c r="L25" s="174">
        <v>0</v>
      </c>
      <c r="M25" s="174">
        <v>0</v>
      </c>
      <c r="N25" s="174">
        <v>0</v>
      </c>
      <c r="O25" s="174">
        <v>0</v>
      </c>
      <c r="P25" s="174" t="s">
        <v>76</v>
      </c>
      <c r="Q25" s="174">
        <v>0</v>
      </c>
      <c r="R25" s="174">
        <v>0</v>
      </c>
      <c r="S25" s="174">
        <v>0</v>
      </c>
      <c r="T25" s="174">
        <v>0</v>
      </c>
      <c r="U25" s="174">
        <v>0</v>
      </c>
      <c r="V25" s="174" t="s">
        <v>76</v>
      </c>
      <c r="W25" s="174">
        <v>0</v>
      </c>
      <c r="X25" s="174">
        <v>0</v>
      </c>
      <c r="Y25" s="174">
        <v>0</v>
      </c>
      <c r="Z25" s="173">
        <v>0</v>
      </c>
      <c r="AA25" s="173">
        <v>0</v>
      </c>
    </row>
    <row r="26" spans="1:27" ht="29.25" customHeight="1">
      <c r="A26" s="40" t="s">
        <v>87</v>
      </c>
      <c r="B26" s="41" t="s">
        <v>88</v>
      </c>
      <c r="C26" s="40" t="s">
        <v>75</v>
      </c>
      <c r="D26" s="173" t="s">
        <v>76</v>
      </c>
      <c r="E26" s="173">
        <f t="shared" ref="E26:I26" si="5">E75</f>
        <v>0</v>
      </c>
      <c r="F26" s="173">
        <f t="shared" si="5"/>
        <v>0</v>
      </c>
      <c r="G26" s="174">
        <f t="shared" si="5"/>
        <v>0</v>
      </c>
      <c r="H26" s="174">
        <f t="shared" si="5"/>
        <v>0</v>
      </c>
      <c r="I26" s="174">
        <f t="shared" si="5"/>
        <v>0</v>
      </c>
      <c r="J26" s="174" t="s">
        <v>76</v>
      </c>
      <c r="K26" s="174">
        <f t="shared" ref="K26:O26" si="6">K75</f>
        <v>0</v>
      </c>
      <c r="L26" s="174">
        <f t="shared" si="6"/>
        <v>0</v>
      </c>
      <c r="M26" s="174">
        <f t="shared" si="6"/>
        <v>0</v>
      </c>
      <c r="N26" s="174">
        <f t="shared" si="6"/>
        <v>0</v>
      </c>
      <c r="O26" s="174">
        <f t="shared" si="6"/>
        <v>0</v>
      </c>
      <c r="P26" s="174" t="s">
        <v>76</v>
      </c>
      <c r="Q26" s="174">
        <f t="shared" ref="Q26:U26" si="7">Q75</f>
        <v>0</v>
      </c>
      <c r="R26" s="174">
        <f t="shared" si="7"/>
        <v>0</v>
      </c>
      <c r="S26" s="174">
        <f t="shared" si="7"/>
        <v>0</v>
      </c>
      <c r="T26" s="174">
        <f t="shared" si="7"/>
        <v>0</v>
      </c>
      <c r="U26" s="174">
        <f t="shared" si="7"/>
        <v>0</v>
      </c>
      <c r="V26" s="174" t="s">
        <v>76</v>
      </c>
      <c r="W26" s="174">
        <f t="shared" ref="W26:AA26" si="8">W75</f>
        <v>0</v>
      </c>
      <c r="X26" s="174">
        <f t="shared" si="8"/>
        <v>0</v>
      </c>
      <c r="Y26" s="174">
        <f t="shared" si="8"/>
        <v>0</v>
      </c>
      <c r="Z26" s="173">
        <f t="shared" si="8"/>
        <v>0</v>
      </c>
      <c r="AA26" s="173">
        <f t="shared" si="8"/>
        <v>0</v>
      </c>
    </row>
    <row r="27" spans="1:27" ht="26.25" customHeight="1">
      <c r="A27" s="40" t="s">
        <v>89</v>
      </c>
      <c r="B27" s="41" t="s">
        <v>90</v>
      </c>
      <c r="C27" s="40" t="s">
        <v>75</v>
      </c>
      <c r="D27" s="173" t="s">
        <v>76</v>
      </c>
      <c r="E27" s="173">
        <f t="shared" ref="E27:I27" si="9">E20</f>
        <v>0</v>
      </c>
      <c r="F27" s="173">
        <f t="shared" si="9"/>
        <v>0</v>
      </c>
      <c r="G27" s="174">
        <f t="shared" si="9"/>
        <v>1.6</v>
      </c>
      <c r="H27" s="174">
        <f t="shared" si="9"/>
        <v>0</v>
      </c>
      <c r="I27" s="174">
        <f t="shared" si="9"/>
        <v>0</v>
      </c>
      <c r="J27" s="174" t="s">
        <v>76</v>
      </c>
      <c r="K27" s="174">
        <f t="shared" ref="K27:O27" si="10">K20</f>
        <v>0</v>
      </c>
      <c r="L27" s="174">
        <f t="shared" si="10"/>
        <v>0</v>
      </c>
      <c r="M27" s="174">
        <f t="shared" si="10"/>
        <v>1.9</v>
      </c>
      <c r="N27" s="174">
        <f t="shared" si="10"/>
        <v>0</v>
      </c>
      <c r="O27" s="174">
        <f t="shared" si="10"/>
        <v>0</v>
      </c>
      <c r="P27" s="174" t="s">
        <v>76</v>
      </c>
      <c r="Q27" s="174">
        <f t="shared" ref="Q27:U27" si="11">Q20</f>
        <v>0</v>
      </c>
      <c r="R27" s="174">
        <f t="shared" si="11"/>
        <v>0</v>
      </c>
      <c r="S27" s="174">
        <f t="shared" si="11"/>
        <v>1.9</v>
      </c>
      <c r="T27" s="174">
        <f t="shared" si="11"/>
        <v>0</v>
      </c>
      <c r="U27" s="174">
        <f t="shared" si="11"/>
        <v>0</v>
      </c>
      <c r="V27" s="174" t="s">
        <v>76</v>
      </c>
      <c r="W27" s="174">
        <f t="shared" ref="W27:AA27" si="12">W20</f>
        <v>0</v>
      </c>
      <c r="X27" s="174">
        <f t="shared" si="12"/>
        <v>0</v>
      </c>
      <c r="Y27" s="174">
        <f t="shared" si="12"/>
        <v>1.9</v>
      </c>
      <c r="Z27" s="173">
        <f t="shared" si="12"/>
        <v>0</v>
      </c>
      <c r="AA27" s="173">
        <f t="shared" si="12"/>
        <v>0</v>
      </c>
    </row>
    <row r="28" spans="1:27" ht="26.25" customHeight="1">
      <c r="A28" s="40" t="s">
        <v>91</v>
      </c>
      <c r="B28" s="41" t="s">
        <v>92</v>
      </c>
      <c r="C28" s="40" t="s">
        <v>75</v>
      </c>
      <c r="D28" s="175" t="s">
        <v>76</v>
      </c>
      <c r="E28" s="175">
        <v>0</v>
      </c>
      <c r="F28" s="175">
        <v>0</v>
      </c>
      <c r="G28" s="174">
        <f>G29</f>
        <v>1.6</v>
      </c>
      <c r="H28" s="174">
        <v>0</v>
      </c>
      <c r="I28" s="174">
        <v>0</v>
      </c>
      <c r="J28" s="174" t="s">
        <v>76</v>
      </c>
      <c r="K28" s="174">
        <v>0</v>
      </c>
      <c r="L28" s="174">
        <v>0</v>
      </c>
      <c r="M28" s="174">
        <f>M29</f>
        <v>1.9</v>
      </c>
      <c r="N28" s="174">
        <v>0</v>
      </c>
      <c r="O28" s="174">
        <v>0</v>
      </c>
      <c r="P28" s="174" t="s">
        <v>76</v>
      </c>
      <c r="Q28" s="174">
        <v>0</v>
      </c>
      <c r="R28" s="174">
        <v>0</v>
      </c>
      <c r="S28" s="174">
        <f>S29</f>
        <v>1.9</v>
      </c>
      <c r="T28" s="174">
        <v>0</v>
      </c>
      <c r="U28" s="174">
        <v>0</v>
      </c>
      <c r="V28" s="174" t="s">
        <v>76</v>
      </c>
      <c r="W28" s="174">
        <v>0</v>
      </c>
      <c r="X28" s="174">
        <v>0</v>
      </c>
      <c r="Y28" s="174">
        <f>Y29</f>
        <v>1.9</v>
      </c>
      <c r="Z28" s="175">
        <v>0</v>
      </c>
      <c r="AA28" s="175">
        <v>0</v>
      </c>
    </row>
    <row r="29" spans="1:27" ht="50.25" customHeight="1">
      <c r="A29" s="40" t="s">
        <v>93</v>
      </c>
      <c r="B29" s="41" t="s">
        <v>94</v>
      </c>
      <c r="C29" s="40" t="s">
        <v>75</v>
      </c>
      <c r="D29" s="175" t="s">
        <v>76</v>
      </c>
      <c r="E29" s="175">
        <v>0</v>
      </c>
      <c r="F29" s="175">
        <v>0</v>
      </c>
      <c r="G29" s="174">
        <f>G30+G31</f>
        <v>1.6</v>
      </c>
      <c r="H29" s="175">
        <v>0</v>
      </c>
      <c r="I29" s="175">
        <v>0</v>
      </c>
      <c r="J29" s="175" t="s">
        <v>76</v>
      </c>
      <c r="K29" s="175">
        <v>0</v>
      </c>
      <c r="L29" s="175">
        <v>0</v>
      </c>
      <c r="M29" s="174">
        <f>M30+M31</f>
        <v>1.9</v>
      </c>
      <c r="N29" s="175">
        <v>0</v>
      </c>
      <c r="O29" s="175">
        <v>0</v>
      </c>
      <c r="P29" s="175" t="s">
        <v>76</v>
      </c>
      <c r="Q29" s="175">
        <v>0</v>
      </c>
      <c r="R29" s="175">
        <v>0</v>
      </c>
      <c r="S29" s="174">
        <f>S30+S31</f>
        <v>1.9</v>
      </c>
      <c r="T29" s="175">
        <v>0</v>
      </c>
      <c r="U29" s="175">
        <v>0</v>
      </c>
      <c r="V29" s="175" t="s">
        <v>76</v>
      </c>
      <c r="W29" s="175">
        <v>0</v>
      </c>
      <c r="X29" s="175">
        <v>0</v>
      </c>
      <c r="Y29" s="174">
        <f>Y30+Y31</f>
        <v>1.9</v>
      </c>
      <c r="Z29" s="175">
        <v>0</v>
      </c>
      <c r="AA29" s="175">
        <v>0</v>
      </c>
    </row>
    <row r="30" spans="1:27" ht="56.25" customHeight="1">
      <c r="A30" s="40" t="s">
        <v>39</v>
      </c>
      <c r="B30" s="41" t="s">
        <v>95</v>
      </c>
      <c r="C30" s="40" t="s">
        <v>373</v>
      </c>
      <c r="D30" s="175">
        <v>4</v>
      </c>
      <c r="E30" s="175">
        <v>0</v>
      </c>
      <c r="F30" s="175">
        <v>0</v>
      </c>
      <c r="G30" s="174">
        <v>1.1000000000000001</v>
      </c>
      <c r="H30" s="175">
        <v>0</v>
      </c>
      <c r="I30" s="175">
        <v>0</v>
      </c>
      <c r="J30" s="175">
        <v>4</v>
      </c>
      <c r="K30" s="175">
        <v>0</v>
      </c>
      <c r="L30" s="175">
        <v>0</v>
      </c>
      <c r="M30" s="174">
        <v>1.3</v>
      </c>
      <c r="N30" s="175">
        <v>0</v>
      </c>
      <c r="O30" s="175">
        <v>0</v>
      </c>
      <c r="P30" s="175">
        <v>4</v>
      </c>
      <c r="Q30" s="175">
        <v>0</v>
      </c>
      <c r="R30" s="175">
        <v>0</v>
      </c>
      <c r="S30" s="174">
        <v>1.3</v>
      </c>
      <c r="T30" s="175">
        <v>0</v>
      </c>
      <c r="U30" s="175">
        <v>0</v>
      </c>
      <c r="V30" s="175">
        <v>4</v>
      </c>
      <c r="W30" s="175">
        <v>0</v>
      </c>
      <c r="X30" s="175">
        <v>0</v>
      </c>
      <c r="Y30" s="174">
        <v>1.3</v>
      </c>
      <c r="Z30" s="175">
        <v>0</v>
      </c>
      <c r="AA30" s="175">
        <v>0</v>
      </c>
    </row>
    <row r="31" spans="1:27" ht="54.75" customHeight="1">
      <c r="A31" s="40" t="s">
        <v>40</v>
      </c>
      <c r="B31" s="41" t="s">
        <v>96</v>
      </c>
      <c r="C31" s="40" t="s">
        <v>375</v>
      </c>
      <c r="D31" s="175">
        <v>4</v>
      </c>
      <c r="E31" s="175">
        <v>0</v>
      </c>
      <c r="F31" s="175">
        <v>0</v>
      </c>
      <c r="G31" s="174">
        <v>0.5</v>
      </c>
      <c r="H31" s="175">
        <v>0</v>
      </c>
      <c r="I31" s="175">
        <v>0</v>
      </c>
      <c r="J31" s="175">
        <v>4</v>
      </c>
      <c r="K31" s="175">
        <v>0</v>
      </c>
      <c r="L31" s="175">
        <v>0</v>
      </c>
      <c r="M31" s="174">
        <v>0.6</v>
      </c>
      <c r="N31" s="175">
        <v>0</v>
      </c>
      <c r="O31" s="175">
        <v>0</v>
      </c>
      <c r="P31" s="175">
        <v>4</v>
      </c>
      <c r="Q31" s="175">
        <v>0</v>
      </c>
      <c r="R31" s="175">
        <v>0</v>
      </c>
      <c r="S31" s="174">
        <v>0.6</v>
      </c>
      <c r="T31" s="175">
        <v>0</v>
      </c>
      <c r="U31" s="175">
        <v>0</v>
      </c>
      <c r="V31" s="175">
        <v>4</v>
      </c>
      <c r="W31" s="175">
        <v>0</v>
      </c>
      <c r="X31" s="175">
        <v>0</v>
      </c>
      <c r="Y31" s="174">
        <v>0.6</v>
      </c>
      <c r="Z31" s="175">
        <v>0</v>
      </c>
      <c r="AA31" s="175">
        <v>0</v>
      </c>
    </row>
    <row r="32" spans="1:27" ht="55.5" customHeight="1">
      <c r="A32" s="40" t="s">
        <v>97</v>
      </c>
      <c r="B32" s="41" t="s">
        <v>98</v>
      </c>
      <c r="C32" s="40" t="s">
        <v>75</v>
      </c>
      <c r="D32" s="175" t="s">
        <v>76</v>
      </c>
      <c r="E32" s="175">
        <v>0</v>
      </c>
      <c r="F32" s="175">
        <v>0</v>
      </c>
      <c r="G32" s="175">
        <v>0</v>
      </c>
      <c r="H32" s="175">
        <v>0</v>
      </c>
      <c r="I32" s="175">
        <v>0</v>
      </c>
      <c r="J32" s="175" t="s">
        <v>76</v>
      </c>
      <c r="K32" s="175">
        <v>0</v>
      </c>
      <c r="L32" s="175">
        <v>0</v>
      </c>
      <c r="M32" s="175">
        <v>0</v>
      </c>
      <c r="N32" s="175">
        <v>0</v>
      </c>
      <c r="O32" s="175">
        <v>0</v>
      </c>
      <c r="P32" s="175" t="s">
        <v>76</v>
      </c>
      <c r="Q32" s="175">
        <v>0</v>
      </c>
      <c r="R32" s="175">
        <v>0</v>
      </c>
      <c r="S32" s="175">
        <v>0</v>
      </c>
      <c r="T32" s="175">
        <v>0</v>
      </c>
      <c r="U32" s="175">
        <v>0</v>
      </c>
      <c r="V32" s="175" t="s">
        <v>76</v>
      </c>
      <c r="W32" s="175">
        <v>0</v>
      </c>
      <c r="X32" s="175">
        <v>0</v>
      </c>
      <c r="Y32" s="175">
        <v>0</v>
      </c>
      <c r="Z32" s="175">
        <v>0</v>
      </c>
      <c r="AA32" s="175">
        <v>0</v>
      </c>
    </row>
    <row r="33" spans="1:27" ht="47.25" customHeight="1">
      <c r="A33" s="40" t="s">
        <v>99</v>
      </c>
      <c r="B33" s="41" t="s">
        <v>100</v>
      </c>
      <c r="C33" s="40" t="s">
        <v>75</v>
      </c>
      <c r="D33" s="175" t="s">
        <v>76</v>
      </c>
      <c r="E33" s="175">
        <v>0</v>
      </c>
      <c r="F33" s="175">
        <v>0</v>
      </c>
      <c r="G33" s="175">
        <v>0</v>
      </c>
      <c r="H33" s="175">
        <v>0</v>
      </c>
      <c r="I33" s="175">
        <v>0</v>
      </c>
      <c r="J33" s="175" t="s">
        <v>76</v>
      </c>
      <c r="K33" s="175">
        <v>0</v>
      </c>
      <c r="L33" s="175">
        <v>0</v>
      </c>
      <c r="M33" s="175">
        <v>0</v>
      </c>
      <c r="N33" s="175">
        <v>0</v>
      </c>
      <c r="O33" s="175">
        <v>0</v>
      </c>
      <c r="P33" s="175" t="s">
        <v>76</v>
      </c>
      <c r="Q33" s="175">
        <v>0</v>
      </c>
      <c r="R33" s="175">
        <v>0</v>
      </c>
      <c r="S33" s="175">
        <v>0</v>
      </c>
      <c r="T33" s="175">
        <v>0</v>
      </c>
      <c r="U33" s="175">
        <v>0</v>
      </c>
      <c r="V33" s="175" t="s">
        <v>76</v>
      </c>
      <c r="W33" s="175">
        <v>0</v>
      </c>
      <c r="X33" s="175">
        <v>0</v>
      </c>
      <c r="Y33" s="175">
        <v>0</v>
      </c>
      <c r="Z33" s="175">
        <v>0</v>
      </c>
      <c r="AA33" s="175">
        <v>0</v>
      </c>
    </row>
    <row r="34" spans="1:27" ht="56.25" customHeight="1">
      <c r="A34" s="40" t="s">
        <v>101</v>
      </c>
      <c r="B34" s="41" t="s">
        <v>102</v>
      </c>
      <c r="C34" s="40" t="s">
        <v>75</v>
      </c>
      <c r="D34" s="175" t="s">
        <v>76</v>
      </c>
      <c r="E34" s="175">
        <v>0</v>
      </c>
      <c r="F34" s="175">
        <v>0</v>
      </c>
      <c r="G34" s="175">
        <v>0</v>
      </c>
      <c r="H34" s="175">
        <v>0</v>
      </c>
      <c r="I34" s="175">
        <v>0</v>
      </c>
      <c r="J34" s="175" t="s">
        <v>76</v>
      </c>
      <c r="K34" s="175">
        <v>0</v>
      </c>
      <c r="L34" s="175">
        <v>0</v>
      </c>
      <c r="M34" s="175">
        <v>0</v>
      </c>
      <c r="N34" s="175">
        <v>0</v>
      </c>
      <c r="O34" s="175">
        <v>0</v>
      </c>
      <c r="P34" s="175" t="s">
        <v>76</v>
      </c>
      <c r="Q34" s="175">
        <v>0</v>
      </c>
      <c r="R34" s="175">
        <v>0</v>
      </c>
      <c r="S34" s="175">
        <v>0</v>
      </c>
      <c r="T34" s="175">
        <v>0</v>
      </c>
      <c r="U34" s="175">
        <v>0</v>
      </c>
      <c r="V34" s="175" t="s">
        <v>76</v>
      </c>
      <c r="W34" s="175">
        <v>0</v>
      </c>
      <c r="X34" s="175">
        <v>0</v>
      </c>
      <c r="Y34" s="175">
        <v>0</v>
      </c>
      <c r="Z34" s="175">
        <v>0</v>
      </c>
      <c r="AA34" s="175">
        <v>0</v>
      </c>
    </row>
    <row r="35" spans="1:27" ht="49.5" customHeight="1">
      <c r="A35" s="40" t="s">
        <v>103</v>
      </c>
      <c r="B35" s="41" t="s">
        <v>104</v>
      </c>
      <c r="C35" s="40" t="s">
        <v>75</v>
      </c>
      <c r="D35" s="175" t="s">
        <v>76</v>
      </c>
      <c r="E35" s="175">
        <v>0</v>
      </c>
      <c r="F35" s="175">
        <v>0</v>
      </c>
      <c r="G35" s="175">
        <v>0</v>
      </c>
      <c r="H35" s="175">
        <v>0</v>
      </c>
      <c r="I35" s="175">
        <v>0</v>
      </c>
      <c r="J35" s="175" t="s">
        <v>76</v>
      </c>
      <c r="K35" s="175">
        <v>0</v>
      </c>
      <c r="L35" s="175">
        <v>0</v>
      </c>
      <c r="M35" s="175">
        <v>0</v>
      </c>
      <c r="N35" s="175">
        <v>0</v>
      </c>
      <c r="O35" s="175">
        <v>0</v>
      </c>
      <c r="P35" s="175" t="s">
        <v>76</v>
      </c>
      <c r="Q35" s="175">
        <v>0</v>
      </c>
      <c r="R35" s="175">
        <v>0</v>
      </c>
      <c r="S35" s="175">
        <v>0</v>
      </c>
      <c r="T35" s="175">
        <v>0</v>
      </c>
      <c r="U35" s="175">
        <v>0</v>
      </c>
      <c r="V35" s="175" t="s">
        <v>76</v>
      </c>
      <c r="W35" s="175">
        <v>0</v>
      </c>
      <c r="X35" s="175">
        <v>0</v>
      </c>
      <c r="Y35" s="175">
        <v>0</v>
      </c>
      <c r="Z35" s="175">
        <v>0</v>
      </c>
      <c r="AA35" s="175">
        <v>0</v>
      </c>
    </row>
    <row r="36" spans="1:27" ht="54" customHeight="1">
      <c r="A36" s="40" t="s">
        <v>105</v>
      </c>
      <c r="B36" s="41" t="s">
        <v>106</v>
      </c>
      <c r="C36" s="40" t="s">
        <v>75</v>
      </c>
      <c r="D36" s="175" t="s">
        <v>76</v>
      </c>
      <c r="E36" s="175">
        <v>0</v>
      </c>
      <c r="F36" s="175">
        <v>0</v>
      </c>
      <c r="G36" s="175">
        <v>0</v>
      </c>
      <c r="H36" s="175">
        <v>0</v>
      </c>
      <c r="I36" s="175">
        <v>0</v>
      </c>
      <c r="J36" s="175" t="s">
        <v>76</v>
      </c>
      <c r="K36" s="175">
        <v>0</v>
      </c>
      <c r="L36" s="175">
        <v>0</v>
      </c>
      <c r="M36" s="175">
        <v>0</v>
      </c>
      <c r="N36" s="175">
        <v>0</v>
      </c>
      <c r="O36" s="175">
        <v>0</v>
      </c>
      <c r="P36" s="175" t="s">
        <v>76</v>
      </c>
      <c r="Q36" s="175">
        <v>0</v>
      </c>
      <c r="R36" s="175">
        <v>0</v>
      </c>
      <c r="S36" s="175">
        <v>0</v>
      </c>
      <c r="T36" s="175">
        <v>0</v>
      </c>
      <c r="U36" s="175">
        <v>0</v>
      </c>
      <c r="V36" s="175" t="s">
        <v>76</v>
      </c>
      <c r="W36" s="175">
        <v>0</v>
      </c>
      <c r="X36" s="175">
        <v>0</v>
      </c>
      <c r="Y36" s="175">
        <v>0</v>
      </c>
      <c r="Z36" s="175">
        <v>0</v>
      </c>
      <c r="AA36" s="175">
        <v>0</v>
      </c>
    </row>
    <row r="37" spans="1:27" ht="52.5" customHeight="1">
      <c r="A37" s="40" t="s">
        <v>41</v>
      </c>
      <c r="B37" s="41" t="s">
        <v>107</v>
      </c>
      <c r="C37" s="40" t="s">
        <v>75</v>
      </c>
      <c r="D37" s="175" t="s">
        <v>76</v>
      </c>
      <c r="E37" s="175">
        <v>0</v>
      </c>
      <c r="F37" s="175">
        <v>0</v>
      </c>
      <c r="G37" s="175">
        <v>0</v>
      </c>
      <c r="H37" s="175">
        <v>0</v>
      </c>
      <c r="I37" s="175">
        <v>0</v>
      </c>
      <c r="J37" s="175" t="s">
        <v>76</v>
      </c>
      <c r="K37" s="175">
        <v>0</v>
      </c>
      <c r="L37" s="175">
        <v>0</v>
      </c>
      <c r="M37" s="175">
        <v>0</v>
      </c>
      <c r="N37" s="175">
        <v>0</v>
      </c>
      <c r="O37" s="175">
        <v>0</v>
      </c>
      <c r="P37" s="175" t="s">
        <v>76</v>
      </c>
      <c r="Q37" s="175">
        <v>0</v>
      </c>
      <c r="R37" s="175">
        <v>0</v>
      </c>
      <c r="S37" s="175">
        <v>0</v>
      </c>
      <c r="T37" s="175">
        <v>0</v>
      </c>
      <c r="U37" s="175">
        <v>0</v>
      </c>
      <c r="V37" s="175" t="s">
        <v>76</v>
      </c>
      <c r="W37" s="175">
        <v>0</v>
      </c>
      <c r="X37" s="175">
        <v>0</v>
      </c>
      <c r="Y37" s="175">
        <v>0</v>
      </c>
      <c r="Z37" s="175">
        <v>0</v>
      </c>
      <c r="AA37" s="175">
        <v>0</v>
      </c>
    </row>
    <row r="38" spans="1:27" ht="89.25" customHeight="1">
      <c r="A38" s="40" t="s">
        <v>41</v>
      </c>
      <c r="B38" s="41" t="s">
        <v>108</v>
      </c>
      <c r="C38" s="40" t="s">
        <v>75</v>
      </c>
      <c r="D38" s="175" t="s">
        <v>76</v>
      </c>
      <c r="E38" s="175">
        <v>0</v>
      </c>
      <c r="F38" s="175">
        <v>0</v>
      </c>
      <c r="G38" s="175">
        <v>0</v>
      </c>
      <c r="H38" s="175">
        <v>0</v>
      </c>
      <c r="I38" s="175">
        <v>0</v>
      </c>
      <c r="J38" s="175" t="s">
        <v>76</v>
      </c>
      <c r="K38" s="175">
        <v>0</v>
      </c>
      <c r="L38" s="175">
        <v>0</v>
      </c>
      <c r="M38" s="175">
        <v>0</v>
      </c>
      <c r="N38" s="175">
        <v>0</v>
      </c>
      <c r="O38" s="175">
        <v>0</v>
      </c>
      <c r="P38" s="175" t="s">
        <v>76</v>
      </c>
      <c r="Q38" s="175">
        <v>0</v>
      </c>
      <c r="R38" s="175">
        <v>0</v>
      </c>
      <c r="S38" s="175">
        <v>0</v>
      </c>
      <c r="T38" s="175">
        <v>0</v>
      </c>
      <c r="U38" s="175">
        <v>0</v>
      </c>
      <c r="V38" s="175" t="s">
        <v>76</v>
      </c>
      <c r="W38" s="175">
        <v>0</v>
      </c>
      <c r="X38" s="175">
        <v>0</v>
      </c>
      <c r="Y38" s="175">
        <v>0</v>
      </c>
      <c r="Z38" s="175">
        <v>0</v>
      </c>
      <c r="AA38" s="175">
        <v>0</v>
      </c>
    </row>
    <row r="39" spans="1:27" ht="95.25" customHeight="1">
      <c r="A39" s="40" t="s">
        <v>41</v>
      </c>
      <c r="B39" s="41" t="s">
        <v>109</v>
      </c>
      <c r="C39" s="40" t="s">
        <v>75</v>
      </c>
      <c r="D39" s="175" t="s">
        <v>76</v>
      </c>
      <c r="E39" s="175">
        <v>0</v>
      </c>
      <c r="F39" s="175">
        <v>0</v>
      </c>
      <c r="G39" s="175">
        <v>0</v>
      </c>
      <c r="H39" s="175">
        <v>0</v>
      </c>
      <c r="I39" s="175">
        <v>0</v>
      </c>
      <c r="J39" s="175" t="s">
        <v>76</v>
      </c>
      <c r="K39" s="175">
        <v>0</v>
      </c>
      <c r="L39" s="175">
        <v>0</v>
      </c>
      <c r="M39" s="175">
        <v>0</v>
      </c>
      <c r="N39" s="175">
        <v>0</v>
      </c>
      <c r="O39" s="175">
        <v>0</v>
      </c>
      <c r="P39" s="175" t="s">
        <v>76</v>
      </c>
      <c r="Q39" s="175">
        <v>0</v>
      </c>
      <c r="R39" s="175">
        <v>0</v>
      </c>
      <c r="S39" s="175">
        <v>0</v>
      </c>
      <c r="T39" s="175">
        <v>0</v>
      </c>
      <c r="U39" s="175">
        <v>0</v>
      </c>
      <c r="V39" s="175" t="s">
        <v>76</v>
      </c>
      <c r="W39" s="175">
        <v>0</v>
      </c>
      <c r="X39" s="175">
        <v>0</v>
      </c>
      <c r="Y39" s="175">
        <v>0</v>
      </c>
      <c r="Z39" s="175">
        <v>0</v>
      </c>
      <c r="AA39" s="175">
        <v>0</v>
      </c>
    </row>
    <row r="40" spans="1:27" ht="107.25" customHeight="1">
      <c r="A40" s="40" t="s">
        <v>41</v>
      </c>
      <c r="B40" s="41" t="s">
        <v>110</v>
      </c>
      <c r="C40" s="40" t="s">
        <v>75</v>
      </c>
      <c r="D40" s="175" t="s">
        <v>76</v>
      </c>
      <c r="E40" s="175">
        <v>0</v>
      </c>
      <c r="F40" s="175">
        <v>0</v>
      </c>
      <c r="G40" s="175">
        <v>0</v>
      </c>
      <c r="H40" s="175">
        <v>0</v>
      </c>
      <c r="I40" s="175">
        <v>0</v>
      </c>
      <c r="J40" s="175" t="s">
        <v>76</v>
      </c>
      <c r="K40" s="175">
        <v>0</v>
      </c>
      <c r="L40" s="175">
        <v>0</v>
      </c>
      <c r="M40" s="175">
        <v>0</v>
      </c>
      <c r="N40" s="175">
        <v>0</v>
      </c>
      <c r="O40" s="175">
        <v>0</v>
      </c>
      <c r="P40" s="175" t="s">
        <v>76</v>
      </c>
      <c r="Q40" s="175">
        <v>0</v>
      </c>
      <c r="R40" s="175">
        <v>0</v>
      </c>
      <c r="S40" s="175">
        <v>0</v>
      </c>
      <c r="T40" s="175">
        <v>0</v>
      </c>
      <c r="U40" s="175">
        <v>0</v>
      </c>
      <c r="V40" s="175" t="s">
        <v>76</v>
      </c>
      <c r="W40" s="175">
        <v>0</v>
      </c>
      <c r="X40" s="175">
        <v>0</v>
      </c>
      <c r="Y40" s="175">
        <v>0</v>
      </c>
      <c r="Z40" s="175">
        <v>0</v>
      </c>
      <c r="AA40" s="175">
        <v>0</v>
      </c>
    </row>
    <row r="41" spans="1:27" ht="50.25" customHeight="1">
      <c r="A41" s="40" t="s">
        <v>42</v>
      </c>
      <c r="B41" s="41" t="s">
        <v>107</v>
      </c>
      <c r="C41" s="40" t="s">
        <v>75</v>
      </c>
      <c r="D41" s="175" t="s">
        <v>76</v>
      </c>
      <c r="E41" s="175">
        <v>0</v>
      </c>
      <c r="F41" s="175">
        <v>0</v>
      </c>
      <c r="G41" s="175">
        <v>0</v>
      </c>
      <c r="H41" s="175">
        <v>0</v>
      </c>
      <c r="I41" s="175">
        <v>0</v>
      </c>
      <c r="J41" s="175" t="s">
        <v>76</v>
      </c>
      <c r="K41" s="175">
        <v>0</v>
      </c>
      <c r="L41" s="175">
        <v>0</v>
      </c>
      <c r="M41" s="175">
        <v>0</v>
      </c>
      <c r="N41" s="175">
        <v>0</v>
      </c>
      <c r="O41" s="175">
        <v>0</v>
      </c>
      <c r="P41" s="175" t="s">
        <v>76</v>
      </c>
      <c r="Q41" s="175">
        <v>0</v>
      </c>
      <c r="R41" s="175">
        <v>0</v>
      </c>
      <c r="S41" s="175">
        <v>0</v>
      </c>
      <c r="T41" s="175">
        <v>0</v>
      </c>
      <c r="U41" s="175">
        <v>0</v>
      </c>
      <c r="V41" s="175" t="s">
        <v>76</v>
      </c>
      <c r="W41" s="175">
        <v>0</v>
      </c>
      <c r="X41" s="175">
        <v>0</v>
      </c>
      <c r="Y41" s="175">
        <v>0</v>
      </c>
      <c r="Z41" s="175">
        <v>0</v>
      </c>
      <c r="AA41" s="175">
        <v>0</v>
      </c>
    </row>
    <row r="42" spans="1:27" ht="95.25" customHeight="1">
      <c r="A42" s="40" t="s">
        <v>42</v>
      </c>
      <c r="B42" s="41" t="s">
        <v>108</v>
      </c>
      <c r="C42" s="40" t="s">
        <v>75</v>
      </c>
      <c r="D42" s="175" t="s">
        <v>76</v>
      </c>
      <c r="E42" s="175">
        <v>0</v>
      </c>
      <c r="F42" s="175">
        <v>0</v>
      </c>
      <c r="G42" s="175">
        <v>0</v>
      </c>
      <c r="H42" s="175">
        <v>0</v>
      </c>
      <c r="I42" s="175">
        <v>0</v>
      </c>
      <c r="J42" s="175" t="s">
        <v>76</v>
      </c>
      <c r="K42" s="175">
        <v>0</v>
      </c>
      <c r="L42" s="175">
        <v>0</v>
      </c>
      <c r="M42" s="175">
        <v>0</v>
      </c>
      <c r="N42" s="175">
        <v>0</v>
      </c>
      <c r="O42" s="175">
        <v>0</v>
      </c>
      <c r="P42" s="175" t="s">
        <v>76</v>
      </c>
      <c r="Q42" s="175">
        <v>0</v>
      </c>
      <c r="R42" s="175">
        <v>0</v>
      </c>
      <c r="S42" s="175">
        <v>0</v>
      </c>
      <c r="T42" s="175">
        <v>0</v>
      </c>
      <c r="U42" s="175">
        <v>0</v>
      </c>
      <c r="V42" s="175" t="s">
        <v>76</v>
      </c>
      <c r="W42" s="175">
        <v>0</v>
      </c>
      <c r="X42" s="175">
        <v>0</v>
      </c>
      <c r="Y42" s="175">
        <v>0</v>
      </c>
      <c r="Z42" s="175">
        <v>0</v>
      </c>
      <c r="AA42" s="175">
        <v>0</v>
      </c>
    </row>
    <row r="43" spans="1:27" ht="81" customHeight="1">
      <c r="A43" s="40" t="s">
        <v>42</v>
      </c>
      <c r="B43" s="41" t="s">
        <v>109</v>
      </c>
      <c r="C43" s="40" t="s">
        <v>75</v>
      </c>
      <c r="D43" s="175" t="s">
        <v>76</v>
      </c>
      <c r="E43" s="175">
        <v>0</v>
      </c>
      <c r="F43" s="175">
        <v>0</v>
      </c>
      <c r="G43" s="175">
        <v>0</v>
      </c>
      <c r="H43" s="175">
        <v>0</v>
      </c>
      <c r="I43" s="175">
        <v>0</v>
      </c>
      <c r="J43" s="175" t="s">
        <v>76</v>
      </c>
      <c r="K43" s="175">
        <v>0</v>
      </c>
      <c r="L43" s="175">
        <v>0</v>
      </c>
      <c r="M43" s="175">
        <v>0</v>
      </c>
      <c r="N43" s="175">
        <v>0</v>
      </c>
      <c r="O43" s="175">
        <v>0</v>
      </c>
      <c r="P43" s="175" t="s">
        <v>76</v>
      </c>
      <c r="Q43" s="175">
        <v>0</v>
      </c>
      <c r="R43" s="175">
        <v>0</v>
      </c>
      <c r="S43" s="175">
        <v>0</v>
      </c>
      <c r="T43" s="175">
        <v>0</v>
      </c>
      <c r="U43" s="175">
        <v>0</v>
      </c>
      <c r="V43" s="175" t="s">
        <v>76</v>
      </c>
      <c r="W43" s="175">
        <v>0</v>
      </c>
      <c r="X43" s="175">
        <v>0</v>
      </c>
      <c r="Y43" s="175">
        <v>0</v>
      </c>
      <c r="Z43" s="175">
        <v>0</v>
      </c>
      <c r="AA43" s="175">
        <v>0</v>
      </c>
    </row>
    <row r="44" spans="1:27" ht="90.75" customHeight="1">
      <c r="A44" s="40" t="s">
        <v>42</v>
      </c>
      <c r="B44" s="41" t="s">
        <v>111</v>
      </c>
      <c r="C44" s="40" t="s">
        <v>75</v>
      </c>
      <c r="D44" s="175" t="s">
        <v>76</v>
      </c>
      <c r="E44" s="175">
        <v>0</v>
      </c>
      <c r="F44" s="175">
        <v>0</v>
      </c>
      <c r="G44" s="175">
        <v>0</v>
      </c>
      <c r="H44" s="175">
        <v>0</v>
      </c>
      <c r="I44" s="175">
        <v>0</v>
      </c>
      <c r="J44" s="175" t="s">
        <v>76</v>
      </c>
      <c r="K44" s="175">
        <v>0</v>
      </c>
      <c r="L44" s="175">
        <v>0</v>
      </c>
      <c r="M44" s="175">
        <v>0</v>
      </c>
      <c r="N44" s="175">
        <v>0</v>
      </c>
      <c r="O44" s="175">
        <v>0</v>
      </c>
      <c r="P44" s="175" t="s">
        <v>76</v>
      </c>
      <c r="Q44" s="175">
        <v>0</v>
      </c>
      <c r="R44" s="175">
        <v>0</v>
      </c>
      <c r="S44" s="175">
        <v>0</v>
      </c>
      <c r="T44" s="175">
        <v>0</v>
      </c>
      <c r="U44" s="175">
        <v>0</v>
      </c>
      <c r="V44" s="175" t="s">
        <v>76</v>
      </c>
      <c r="W44" s="175">
        <v>0</v>
      </c>
      <c r="X44" s="175">
        <v>0</v>
      </c>
      <c r="Y44" s="175">
        <v>0</v>
      </c>
      <c r="Z44" s="175">
        <v>0</v>
      </c>
      <c r="AA44" s="175">
        <v>0</v>
      </c>
    </row>
    <row r="45" spans="1:27" ht="83.25" customHeight="1">
      <c r="A45" s="40" t="s">
        <v>112</v>
      </c>
      <c r="B45" s="41" t="s">
        <v>113</v>
      </c>
      <c r="C45" s="40" t="s">
        <v>75</v>
      </c>
      <c r="D45" s="175" t="s">
        <v>76</v>
      </c>
      <c r="E45" s="175">
        <v>0</v>
      </c>
      <c r="F45" s="175">
        <v>0</v>
      </c>
      <c r="G45" s="175">
        <v>0</v>
      </c>
      <c r="H45" s="175">
        <v>0</v>
      </c>
      <c r="I45" s="175">
        <v>0</v>
      </c>
      <c r="J45" s="175" t="s">
        <v>76</v>
      </c>
      <c r="K45" s="175">
        <v>0</v>
      </c>
      <c r="L45" s="175">
        <v>0</v>
      </c>
      <c r="M45" s="175">
        <v>0</v>
      </c>
      <c r="N45" s="175">
        <v>0</v>
      </c>
      <c r="O45" s="175">
        <v>0</v>
      </c>
      <c r="P45" s="175" t="s">
        <v>76</v>
      </c>
      <c r="Q45" s="175">
        <v>0</v>
      </c>
      <c r="R45" s="175">
        <v>0</v>
      </c>
      <c r="S45" s="175">
        <v>0</v>
      </c>
      <c r="T45" s="175">
        <v>0</v>
      </c>
      <c r="U45" s="175">
        <v>0</v>
      </c>
      <c r="V45" s="175" t="s">
        <v>76</v>
      </c>
      <c r="W45" s="175">
        <v>0</v>
      </c>
      <c r="X45" s="175">
        <v>0</v>
      </c>
      <c r="Y45" s="175">
        <v>0</v>
      </c>
      <c r="Z45" s="175">
        <v>0</v>
      </c>
      <c r="AA45" s="175">
        <v>0</v>
      </c>
    </row>
    <row r="46" spans="1:27" ht="84" customHeight="1">
      <c r="A46" s="40" t="s">
        <v>114</v>
      </c>
      <c r="B46" s="41" t="s">
        <v>115</v>
      </c>
      <c r="C46" s="40" t="s">
        <v>75</v>
      </c>
      <c r="D46" s="175" t="s">
        <v>76</v>
      </c>
      <c r="E46" s="175">
        <v>0</v>
      </c>
      <c r="F46" s="175">
        <v>0</v>
      </c>
      <c r="G46" s="175">
        <v>0</v>
      </c>
      <c r="H46" s="175">
        <v>0</v>
      </c>
      <c r="I46" s="175">
        <v>0</v>
      </c>
      <c r="J46" s="175" t="s">
        <v>76</v>
      </c>
      <c r="K46" s="175">
        <v>0</v>
      </c>
      <c r="L46" s="175">
        <v>0</v>
      </c>
      <c r="M46" s="175">
        <v>0</v>
      </c>
      <c r="N46" s="175">
        <v>0</v>
      </c>
      <c r="O46" s="175">
        <v>0</v>
      </c>
      <c r="P46" s="175" t="s">
        <v>76</v>
      </c>
      <c r="Q46" s="175">
        <v>0</v>
      </c>
      <c r="R46" s="175">
        <v>0</v>
      </c>
      <c r="S46" s="175">
        <v>0</v>
      </c>
      <c r="T46" s="175">
        <v>0</v>
      </c>
      <c r="U46" s="175">
        <v>0</v>
      </c>
      <c r="V46" s="175" t="s">
        <v>76</v>
      </c>
      <c r="W46" s="175">
        <v>0</v>
      </c>
      <c r="X46" s="175">
        <v>0</v>
      </c>
      <c r="Y46" s="175">
        <v>0</v>
      </c>
      <c r="Z46" s="175">
        <v>0</v>
      </c>
      <c r="AA46" s="175">
        <v>0</v>
      </c>
    </row>
    <row r="47" spans="1:27" ht="87.75" customHeight="1">
      <c r="A47" s="40" t="s">
        <v>116</v>
      </c>
      <c r="B47" s="41" t="s">
        <v>117</v>
      </c>
      <c r="C47" s="40" t="s">
        <v>75</v>
      </c>
      <c r="D47" s="175" t="s">
        <v>76</v>
      </c>
      <c r="E47" s="175">
        <v>0</v>
      </c>
      <c r="F47" s="175">
        <v>0</v>
      </c>
      <c r="G47" s="175">
        <v>0</v>
      </c>
      <c r="H47" s="175">
        <v>0</v>
      </c>
      <c r="I47" s="175">
        <v>0</v>
      </c>
      <c r="J47" s="175" t="s">
        <v>76</v>
      </c>
      <c r="K47" s="175">
        <v>0</v>
      </c>
      <c r="L47" s="175">
        <v>0</v>
      </c>
      <c r="M47" s="175">
        <v>0</v>
      </c>
      <c r="N47" s="175">
        <v>0</v>
      </c>
      <c r="O47" s="175">
        <v>0</v>
      </c>
      <c r="P47" s="175" t="s">
        <v>76</v>
      </c>
      <c r="Q47" s="175">
        <v>0</v>
      </c>
      <c r="R47" s="175">
        <v>0</v>
      </c>
      <c r="S47" s="175">
        <v>0</v>
      </c>
      <c r="T47" s="175">
        <v>0</v>
      </c>
      <c r="U47" s="175">
        <v>0</v>
      </c>
      <c r="V47" s="175" t="s">
        <v>76</v>
      </c>
      <c r="W47" s="175">
        <v>0</v>
      </c>
      <c r="X47" s="175">
        <v>0</v>
      </c>
      <c r="Y47" s="175">
        <v>0</v>
      </c>
      <c r="Z47" s="175">
        <v>0</v>
      </c>
      <c r="AA47" s="175">
        <v>0</v>
      </c>
    </row>
    <row r="48" spans="1:27" ht="49.5" customHeight="1">
      <c r="A48" s="16" t="s">
        <v>118</v>
      </c>
      <c r="B48" s="41" t="s">
        <v>119</v>
      </c>
      <c r="C48" s="40" t="s">
        <v>75</v>
      </c>
      <c r="D48" s="175" t="s">
        <v>76</v>
      </c>
      <c r="E48" s="175">
        <v>0</v>
      </c>
      <c r="F48" s="175">
        <v>0</v>
      </c>
      <c r="G48" s="175">
        <v>0</v>
      </c>
      <c r="H48" s="175">
        <v>0</v>
      </c>
      <c r="I48" s="175">
        <v>0</v>
      </c>
      <c r="J48" s="175" t="s">
        <v>76</v>
      </c>
      <c r="K48" s="175">
        <v>0</v>
      </c>
      <c r="L48" s="175">
        <v>0</v>
      </c>
      <c r="M48" s="175">
        <v>0</v>
      </c>
      <c r="N48" s="175">
        <v>0</v>
      </c>
      <c r="O48" s="175">
        <v>0</v>
      </c>
      <c r="P48" s="175" t="s">
        <v>76</v>
      </c>
      <c r="Q48" s="175">
        <v>0</v>
      </c>
      <c r="R48" s="175">
        <v>0</v>
      </c>
      <c r="S48" s="175">
        <v>0</v>
      </c>
      <c r="T48" s="175">
        <v>0</v>
      </c>
      <c r="U48" s="175">
        <v>0</v>
      </c>
      <c r="V48" s="175" t="s">
        <v>76</v>
      </c>
      <c r="W48" s="175">
        <v>0</v>
      </c>
      <c r="X48" s="175">
        <v>0</v>
      </c>
      <c r="Y48" s="175">
        <v>0</v>
      </c>
      <c r="Z48" s="175">
        <v>0</v>
      </c>
      <c r="AA48" s="175">
        <v>0</v>
      </c>
    </row>
    <row r="49" spans="1:27" ht="70.5" customHeight="1">
      <c r="A49" s="16" t="s">
        <v>120</v>
      </c>
      <c r="B49" s="41" t="s">
        <v>121</v>
      </c>
      <c r="C49" s="40" t="s">
        <v>75</v>
      </c>
      <c r="D49" s="175" t="s">
        <v>76</v>
      </c>
      <c r="E49" s="175">
        <v>0</v>
      </c>
      <c r="F49" s="175">
        <v>0</v>
      </c>
      <c r="G49" s="175">
        <v>0</v>
      </c>
      <c r="H49" s="175">
        <v>0</v>
      </c>
      <c r="I49" s="175">
        <v>0</v>
      </c>
      <c r="J49" s="175" t="s">
        <v>76</v>
      </c>
      <c r="K49" s="175">
        <v>0</v>
      </c>
      <c r="L49" s="175">
        <v>0</v>
      </c>
      <c r="M49" s="175">
        <v>0</v>
      </c>
      <c r="N49" s="175">
        <v>0</v>
      </c>
      <c r="O49" s="175">
        <v>0</v>
      </c>
      <c r="P49" s="175" t="s">
        <v>76</v>
      </c>
      <c r="Q49" s="175">
        <v>0</v>
      </c>
      <c r="R49" s="175">
        <v>0</v>
      </c>
      <c r="S49" s="175">
        <v>0</v>
      </c>
      <c r="T49" s="175">
        <v>0</v>
      </c>
      <c r="U49" s="175">
        <v>0</v>
      </c>
      <c r="V49" s="175" t="s">
        <v>76</v>
      </c>
      <c r="W49" s="175">
        <v>0</v>
      </c>
      <c r="X49" s="175">
        <v>0</v>
      </c>
      <c r="Y49" s="175">
        <v>0</v>
      </c>
      <c r="Z49" s="175">
        <v>0</v>
      </c>
      <c r="AA49" s="175">
        <v>0</v>
      </c>
    </row>
    <row r="50" spans="1:27" ht="48.75" customHeight="1">
      <c r="A50" s="16" t="s">
        <v>45</v>
      </c>
      <c r="B50" s="41" t="s">
        <v>122</v>
      </c>
      <c r="C50" s="40" t="s">
        <v>75</v>
      </c>
      <c r="D50" s="175" t="s">
        <v>76</v>
      </c>
      <c r="E50" s="175">
        <v>0</v>
      </c>
      <c r="F50" s="175">
        <v>0</v>
      </c>
      <c r="G50" s="175">
        <v>0</v>
      </c>
      <c r="H50" s="175">
        <v>0</v>
      </c>
      <c r="I50" s="175">
        <v>0</v>
      </c>
      <c r="J50" s="175" t="s">
        <v>76</v>
      </c>
      <c r="K50" s="175">
        <v>0</v>
      </c>
      <c r="L50" s="175">
        <v>0</v>
      </c>
      <c r="M50" s="175">
        <v>0</v>
      </c>
      <c r="N50" s="175">
        <v>0</v>
      </c>
      <c r="O50" s="175">
        <v>0</v>
      </c>
      <c r="P50" s="175" t="s">
        <v>76</v>
      </c>
      <c r="Q50" s="175">
        <v>0</v>
      </c>
      <c r="R50" s="175">
        <v>0</v>
      </c>
      <c r="S50" s="175">
        <v>0</v>
      </c>
      <c r="T50" s="175">
        <v>0</v>
      </c>
      <c r="U50" s="175">
        <v>0</v>
      </c>
      <c r="V50" s="175" t="s">
        <v>76</v>
      </c>
      <c r="W50" s="175">
        <v>0</v>
      </c>
      <c r="X50" s="175">
        <v>0</v>
      </c>
      <c r="Y50" s="175">
        <v>0</v>
      </c>
      <c r="Z50" s="175">
        <v>0</v>
      </c>
      <c r="AA50" s="175">
        <v>0</v>
      </c>
    </row>
    <row r="51" spans="1:27" ht="47.25" customHeight="1">
      <c r="A51" s="16" t="s">
        <v>46</v>
      </c>
      <c r="B51" s="41" t="s">
        <v>123</v>
      </c>
      <c r="C51" s="40" t="s">
        <v>75</v>
      </c>
      <c r="D51" s="175" t="s">
        <v>76</v>
      </c>
      <c r="E51" s="175">
        <v>0</v>
      </c>
      <c r="F51" s="175">
        <v>0</v>
      </c>
      <c r="G51" s="175">
        <v>0</v>
      </c>
      <c r="H51" s="175">
        <v>0</v>
      </c>
      <c r="I51" s="175">
        <v>0</v>
      </c>
      <c r="J51" s="175" t="s">
        <v>76</v>
      </c>
      <c r="K51" s="175">
        <v>0</v>
      </c>
      <c r="L51" s="175">
        <v>0</v>
      </c>
      <c r="M51" s="175">
        <v>0</v>
      </c>
      <c r="N51" s="175">
        <v>0</v>
      </c>
      <c r="O51" s="175">
        <v>0</v>
      </c>
      <c r="P51" s="175" t="s">
        <v>76</v>
      </c>
      <c r="Q51" s="175">
        <v>0</v>
      </c>
      <c r="R51" s="175">
        <v>0</v>
      </c>
      <c r="S51" s="175">
        <v>0</v>
      </c>
      <c r="T51" s="175">
        <v>0</v>
      </c>
      <c r="U51" s="175">
        <v>0</v>
      </c>
      <c r="V51" s="175" t="s">
        <v>76</v>
      </c>
      <c r="W51" s="175">
        <v>0</v>
      </c>
      <c r="X51" s="175">
        <v>0</v>
      </c>
      <c r="Y51" s="175">
        <v>0</v>
      </c>
      <c r="Z51" s="175">
        <v>0</v>
      </c>
      <c r="AA51" s="175">
        <v>0</v>
      </c>
    </row>
    <row r="52" spans="1:27" ht="52.5" customHeight="1">
      <c r="A52" s="16" t="s">
        <v>124</v>
      </c>
      <c r="B52" s="41" t="s">
        <v>125</v>
      </c>
      <c r="C52" s="40" t="s">
        <v>75</v>
      </c>
      <c r="D52" s="175" t="s">
        <v>76</v>
      </c>
      <c r="E52" s="175">
        <v>0</v>
      </c>
      <c r="F52" s="175">
        <v>0</v>
      </c>
      <c r="G52" s="175">
        <v>0</v>
      </c>
      <c r="H52" s="175">
        <v>0</v>
      </c>
      <c r="I52" s="175">
        <v>0</v>
      </c>
      <c r="J52" s="175" t="s">
        <v>76</v>
      </c>
      <c r="K52" s="175">
        <v>0</v>
      </c>
      <c r="L52" s="175">
        <v>0</v>
      </c>
      <c r="M52" s="175">
        <v>0</v>
      </c>
      <c r="N52" s="175">
        <v>0</v>
      </c>
      <c r="O52" s="175">
        <v>0</v>
      </c>
      <c r="P52" s="175" t="s">
        <v>76</v>
      </c>
      <c r="Q52" s="175">
        <v>0</v>
      </c>
      <c r="R52" s="175">
        <v>0</v>
      </c>
      <c r="S52" s="175">
        <v>0</v>
      </c>
      <c r="T52" s="175">
        <v>0</v>
      </c>
      <c r="U52" s="175">
        <v>0</v>
      </c>
      <c r="V52" s="175" t="s">
        <v>76</v>
      </c>
      <c r="W52" s="175">
        <v>0</v>
      </c>
      <c r="X52" s="175">
        <v>0</v>
      </c>
      <c r="Y52" s="175">
        <v>0</v>
      </c>
      <c r="Z52" s="175">
        <v>0</v>
      </c>
      <c r="AA52" s="175">
        <v>0</v>
      </c>
    </row>
    <row r="53" spans="1:27" ht="69" customHeight="1">
      <c r="A53" s="16" t="s">
        <v>126</v>
      </c>
      <c r="B53" s="41" t="s">
        <v>127</v>
      </c>
      <c r="C53" s="40" t="s">
        <v>75</v>
      </c>
      <c r="D53" s="175" t="s">
        <v>76</v>
      </c>
      <c r="E53" s="175">
        <v>0</v>
      </c>
      <c r="F53" s="175">
        <v>0</v>
      </c>
      <c r="G53" s="175">
        <v>0</v>
      </c>
      <c r="H53" s="175">
        <v>0</v>
      </c>
      <c r="I53" s="175">
        <v>0</v>
      </c>
      <c r="J53" s="175" t="s">
        <v>76</v>
      </c>
      <c r="K53" s="175">
        <v>0</v>
      </c>
      <c r="L53" s="175">
        <v>0</v>
      </c>
      <c r="M53" s="175">
        <v>0</v>
      </c>
      <c r="N53" s="175">
        <v>0</v>
      </c>
      <c r="O53" s="175">
        <v>0</v>
      </c>
      <c r="P53" s="175" t="s">
        <v>76</v>
      </c>
      <c r="Q53" s="175">
        <v>0</v>
      </c>
      <c r="R53" s="175">
        <v>0</v>
      </c>
      <c r="S53" s="175">
        <v>0</v>
      </c>
      <c r="T53" s="175">
        <v>0</v>
      </c>
      <c r="U53" s="175">
        <v>0</v>
      </c>
      <c r="V53" s="175" t="s">
        <v>76</v>
      </c>
      <c r="W53" s="175">
        <v>0</v>
      </c>
      <c r="X53" s="175">
        <v>0</v>
      </c>
      <c r="Y53" s="175">
        <v>0</v>
      </c>
      <c r="Z53" s="175">
        <v>0</v>
      </c>
      <c r="AA53" s="175">
        <v>0</v>
      </c>
    </row>
    <row r="54" spans="1:27" ht="58.5" customHeight="1">
      <c r="A54" s="16" t="s">
        <v>128</v>
      </c>
      <c r="B54" s="41" t="s">
        <v>129</v>
      </c>
      <c r="C54" s="40" t="s">
        <v>75</v>
      </c>
      <c r="D54" s="175" t="s">
        <v>76</v>
      </c>
      <c r="E54" s="175">
        <v>0</v>
      </c>
      <c r="F54" s="175">
        <v>0</v>
      </c>
      <c r="G54" s="175">
        <v>0</v>
      </c>
      <c r="H54" s="175">
        <v>0</v>
      </c>
      <c r="I54" s="175">
        <v>0</v>
      </c>
      <c r="J54" s="175" t="s">
        <v>76</v>
      </c>
      <c r="K54" s="175">
        <v>0</v>
      </c>
      <c r="L54" s="175">
        <v>0</v>
      </c>
      <c r="M54" s="175">
        <v>0</v>
      </c>
      <c r="N54" s="175">
        <v>0</v>
      </c>
      <c r="O54" s="175">
        <v>0</v>
      </c>
      <c r="P54" s="175" t="s">
        <v>76</v>
      </c>
      <c r="Q54" s="175">
        <v>0</v>
      </c>
      <c r="R54" s="175">
        <v>0</v>
      </c>
      <c r="S54" s="175">
        <v>0</v>
      </c>
      <c r="T54" s="175">
        <v>0</v>
      </c>
      <c r="U54" s="175">
        <v>0</v>
      </c>
      <c r="V54" s="175" t="s">
        <v>76</v>
      </c>
      <c r="W54" s="175">
        <v>0</v>
      </c>
      <c r="X54" s="175">
        <v>0</v>
      </c>
      <c r="Y54" s="175">
        <v>0</v>
      </c>
      <c r="Z54" s="175">
        <v>0</v>
      </c>
      <c r="AA54" s="175">
        <v>0</v>
      </c>
    </row>
    <row r="55" spans="1:27" ht="45.75" customHeight="1">
      <c r="A55" s="16" t="s">
        <v>130</v>
      </c>
      <c r="B55" s="41" t="s">
        <v>131</v>
      </c>
      <c r="C55" s="40" t="s">
        <v>75</v>
      </c>
      <c r="D55" s="175" t="s">
        <v>76</v>
      </c>
      <c r="E55" s="175">
        <v>0</v>
      </c>
      <c r="F55" s="175">
        <v>0</v>
      </c>
      <c r="G55" s="175">
        <v>0</v>
      </c>
      <c r="H55" s="175">
        <v>0</v>
      </c>
      <c r="I55" s="175">
        <v>0</v>
      </c>
      <c r="J55" s="175" t="s">
        <v>76</v>
      </c>
      <c r="K55" s="175">
        <v>0</v>
      </c>
      <c r="L55" s="175">
        <v>0</v>
      </c>
      <c r="M55" s="175">
        <v>0</v>
      </c>
      <c r="N55" s="175">
        <v>0</v>
      </c>
      <c r="O55" s="175">
        <v>0</v>
      </c>
      <c r="P55" s="175" t="s">
        <v>76</v>
      </c>
      <c r="Q55" s="175">
        <v>0</v>
      </c>
      <c r="R55" s="175">
        <v>0</v>
      </c>
      <c r="S55" s="175">
        <v>0</v>
      </c>
      <c r="T55" s="175">
        <v>0</v>
      </c>
      <c r="U55" s="175">
        <v>0</v>
      </c>
      <c r="V55" s="175" t="s">
        <v>76</v>
      </c>
      <c r="W55" s="175">
        <v>0</v>
      </c>
      <c r="X55" s="175">
        <v>0</v>
      </c>
      <c r="Y55" s="175">
        <v>0</v>
      </c>
      <c r="Z55" s="175">
        <v>0</v>
      </c>
      <c r="AA55" s="175">
        <v>0</v>
      </c>
    </row>
    <row r="56" spans="1:27" ht="48" customHeight="1">
      <c r="A56" s="16" t="s">
        <v>48</v>
      </c>
      <c r="B56" s="41" t="s">
        <v>132</v>
      </c>
      <c r="C56" s="40" t="s">
        <v>75</v>
      </c>
      <c r="D56" s="175" t="s">
        <v>76</v>
      </c>
      <c r="E56" s="175">
        <v>0</v>
      </c>
      <c r="F56" s="175">
        <v>0</v>
      </c>
      <c r="G56" s="175">
        <v>0</v>
      </c>
      <c r="H56" s="175">
        <v>0</v>
      </c>
      <c r="I56" s="175">
        <v>0</v>
      </c>
      <c r="J56" s="175" t="s">
        <v>76</v>
      </c>
      <c r="K56" s="175">
        <v>0</v>
      </c>
      <c r="L56" s="175">
        <v>0</v>
      </c>
      <c r="M56" s="175">
        <v>0</v>
      </c>
      <c r="N56" s="175">
        <v>0</v>
      </c>
      <c r="O56" s="175">
        <v>0</v>
      </c>
      <c r="P56" s="175" t="s">
        <v>76</v>
      </c>
      <c r="Q56" s="175">
        <v>0</v>
      </c>
      <c r="R56" s="175">
        <v>0</v>
      </c>
      <c r="S56" s="175">
        <v>0</v>
      </c>
      <c r="T56" s="175">
        <v>0</v>
      </c>
      <c r="U56" s="175">
        <v>0</v>
      </c>
      <c r="V56" s="175" t="s">
        <v>76</v>
      </c>
      <c r="W56" s="175">
        <v>0</v>
      </c>
      <c r="X56" s="175">
        <v>0</v>
      </c>
      <c r="Y56" s="175">
        <v>0</v>
      </c>
      <c r="Z56" s="175">
        <v>0</v>
      </c>
      <c r="AA56" s="175">
        <v>0</v>
      </c>
    </row>
    <row r="57" spans="1:27" ht="49.5" customHeight="1">
      <c r="A57" s="16" t="s">
        <v>49</v>
      </c>
      <c r="B57" s="41" t="s">
        <v>133</v>
      </c>
      <c r="C57" s="40" t="s">
        <v>75</v>
      </c>
      <c r="D57" s="175" t="s">
        <v>76</v>
      </c>
      <c r="E57" s="175">
        <v>0</v>
      </c>
      <c r="F57" s="175">
        <v>0</v>
      </c>
      <c r="G57" s="175">
        <v>0</v>
      </c>
      <c r="H57" s="175">
        <v>0</v>
      </c>
      <c r="I57" s="175">
        <v>0</v>
      </c>
      <c r="J57" s="175" t="s">
        <v>76</v>
      </c>
      <c r="K57" s="175">
        <v>0</v>
      </c>
      <c r="L57" s="175">
        <v>0</v>
      </c>
      <c r="M57" s="175">
        <v>0</v>
      </c>
      <c r="N57" s="175">
        <v>0</v>
      </c>
      <c r="O57" s="175">
        <v>0</v>
      </c>
      <c r="P57" s="175" t="s">
        <v>76</v>
      </c>
      <c r="Q57" s="175">
        <v>0</v>
      </c>
      <c r="R57" s="175">
        <v>0</v>
      </c>
      <c r="S57" s="175">
        <v>0</v>
      </c>
      <c r="T57" s="175">
        <v>0</v>
      </c>
      <c r="U57" s="175">
        <v>0</v>
      </c>
      <c r="V57" s="175" t="s">
        <v>76</v>
      </c>
      <c r="W57" s="175">
        <v>0</v>
      </c>
      <c r="X57" s="175">
        <v>0</v>
      </c>
      <c r="Y57" s="175">
        <v>0</v>
      </c>
      <c r="Z57" s="175">
        <v>0</v>
      </c>
      <c r="AA57" s="175">
        <v>0</v>
      </c>
    </row>
    <row r="58" spans="1:27" ht="60.75" customHeight="1">
      <c r="A58" s="16" t="s">
        <v>134</v>
      </c>
      <c r="B58" s="41" t="s">
        <v>135</v>
      </c>
      <c r="C58" s="40" t="s">
        <v>75</v>
      </c>
      <c r="D58" s="175" t="s">
        <v>76</v>
      </c>
      <c r="E58" s="175">
        <v>0</v>
      </c>
      <c r="F58" s="175">
        <v>0</v>
      </c>
      <c r="G58" s="175">
        <v>0</v>
      </c>
      <c r="H58" s="175">
        <v>0</v>
      </c>
      <c r="I58" s="175">
        <v>0</v>
      </c>
      <c r="J58" s="175" t="s">
        <v>76</v>
      </c>
      <c r="K58" s="175">
        <v>0</v>
      </c>
      <c r="L58" s="175">
        <v>0</v>
      </c>
      <c r="M58" s="175">
        <v>0</v>
      </c>
      <c r="N58" s="175">
        <v>0</v>
      </c>
      <c r="O58" s="175">
        <v>0</v>
      </c>
      <c r="P58" s="175" t="s">
        <v>76</v>
      </c>
      <c r="Q58" s="175">
        <v>0</v>
      </c>
      <c r="R58" s="175">
        <v>0</v>
      </c>
      <c r="S58" s="175">
        <v>0</v>
      </c>
      <c r="T58" s="175">
        <v>0</v>
      </c>
      <c r="U58" s="175">
        <v>0</v>
      </c>
      <c r="V58" s="175" t="s">
        <v>76</v>
      </c>
      <c r="W58" s="175">
        <v>0</v>
      </c>
      <c r="X58" s="175">
        <v>0</v>
      </c>
      <c r="Y58" s="175">
        <v>0</v>
      </c>
      <c r="Z58" s="175">
        <v>0</v>
      </c>
      <c r="AA58" s="175">
        <v>0</v>
      </c>
    </row>
    <row r="59" spans="1:27" ht="56.25" customHeight="1">
      <c r="A59" s="16" t="s">
        <v>136</v>
      </c>
      <c r="B59" s="41" t="s">
        <v>137</v>
      </c>
      <c r="C59" s="40" t="s">
        <v>75</v>
      </c>
      <c r="D59" s="175" t="s">
        <v>76</v>
      </c>
      <c r="E59" s="175">
        <v>0</v>
      </c>
      <c r="F59" s="175">
        <v>0</v>
      </c>
      <c r="G59" s="175">
        <v>0</v>
      </c>
      <c r="H59" s="175">
        <v>0</v>
      </c>
      <c r="I59" s="175">
        <v>0</v>
      </c>
      <c r="J59" s="175" t="s">
        <v>76</v>
      </c>
      <c r="K59" s="175">
        <v>0</v>
      </c>
      <c r="L59" s="175">
        <v>0</v>
      </c>
      <c r="M59" s="175">
        <v>0</v>
      </c>
      <c r="N59" s="175">
        <v>0</v>
      </c>
      <c r="O59" s="175">
        <v>0</v>
      </c>
      <c r="P59" s="175" t="s">
        <v>76</v>
      </c>
      <c r="Q59" s="175">
        <v>0</v>
      </c>
      <c r="R59" s="175">
        <v>0</v>
      </c>
      <c r="S59" s="175">
        <v>0</v>
      </c>
      <c r="T59" s="175">
        <v>0</v>
      </c>
      <c r="U59" s="175">
        <v>0</v>
      </c>
      <c r="V59" s="175" t="s">
        <v>76</v>
      </c>
      <c r="W59" s="175">
        <v>0</v>
      </c>
      <c r="X59" s="175">
        <v>0</v>
      </c>
      <c r="Y59" s="175">
        <v>0</v>
      </c>
      <c r="Z59" s="175">
        <v>0</v>
      </c>
      <c r="AA59" s="175">
        <v>0</v>
      </c>
    </row>
    <row r="60" spans="1:27" ht="57" customHeight="1">
      <c r="A60" s="16" t="s">
        <v>138</v>
      </c>
      <c r="B60" s="41" t="s">
        <v>139</v>
      </c>
      <c r="C60" s="40" t="s">
        <v>75</v>
      </c>
      <c r="D60" s="175" t="s">
        <v>76</v>
      </c>
      <c r="E60" s="175">
        <v>0</v>
      </c>
      <c r="F60" s="175">
        <v>0</v>
      </c>
      <c r="G60" s="175">
        <v>0</v>
      </c>
      <c r="H60" s="175">
        <v>0</v>
      </c>
      <c r="I60" s="175">
        <v>0</v>
      </c>
      <c r="J60" s="175" t="s">
        <v>76</v>
      </c>
      <c r="K60" s="175">
        <v>0</v>
      </c>
      <c r="L60" s="175">
        <v>0</v>
      </c>
      <c r="M60" s="175">
        <v>0</v>
      </c>
      <c r="N60" s="175">
        <v>0</v>
      </c>
      <c r="O60" s="175">
        <v>0</v>
      </c>
      <c r="P60" s="175" t="s">
        <v>76</v>
      </c>
      <c r="Q60" s="175">
        <v>0</v>
      </c>
      <c r="R60" s="175">
        <v>0</v>
      </c>
      <c r="S60" s="175">
        <v>0</v>
      </c>
      <c r="T60" s="175">
        <v>0</v>
      </c>
      <c r="U60" s="175">
        <v>0</v>
      </c>
      <c r="V60" s="175" t="s">
        <v>76</v>
      </c>
      <c r="W60" s="175">
        <v>0</v>
      </c>
      <c r="X60" s="175">
        <v>0</v>
      </c>
      <c r="Y60" s="175">
        <v>0</v>
      </c>
      <c r="Z60" s="175">
        <v>0</v>
      </c>
      <c r="AA60" s="175">
        <v>0</v>
      </c>
    </row>
    <row r="61" spans="1:27" ht="47.25" customHeight="1">
      <c r="A61" s="16" t="s">
        <v>140</v>
      </c>
      <c r="B61" s="41" t="s">
        <v>141</v>
      </c>
      <c r="C61" s="40" t="s">
        <v>75</v>
      </c>
      <c r="D61" s="175" t="s">
        <v>76</v>
      </c>
      <c r="E61" s="175">
        <v>0</v>
      </c>
      <c r="F61" s="175">
        <v>0</v>
      </c>
      <c r="G61" s="175">
        <v>0</v>
      </c>
      <c r="H61" s="175">
        <v>0</v>
      </c>
      <c r="I61" s="175">
        <v>0</v>
      </c>
      <c r="J61" s="175" t="s">
        <v>76</v>
      </c>
      <c r="K61" s="175">
        <v>0</v>
      </c>
      <c r="L61" s="175">
        <v>0</v>
      </c>
      <c r="M61" s="175">
        <v>0</v>
      </c>
      <c r="N61" s="175">
        <v>0</v>
      </c>
      <c r="O61" s="175">
        <v>0</v>
      </c>
      <c r="P61" s="175" t="s">
        <v>76</v>
      </c>
      <c r="Q61" s="175">
        <v>0</v>
      </c>
      <c r="R61" s="175">
        <v>0</v>
      </c>
      <c r="S61" s="175">
        <v>0</v>
      </c>
      <c r="T61" s="175">
        <v>0</v>
      </c>
      <c r="U61" s="175">
        <v>0</v>
      </c>
      <c r="V61" s="175" t="s">
        <v>76</v>
      </c>
      <c r="W61" s="175">
        <v>0</v>
      </c>
      <c r="X61" s="175">
        <v>0</v>
      </c>
      <c r="Y61" s="175">
        <v>0</v>
      </c>
      <c r="Z61" s="175">
        <v>0</v>
      </c>
      <c r="AA61" s="175">
        <v>0</v>
      </c>
    </row>
    <row r="62" spans="1:27" ht="51.75" customHeight="1">
      <c r="A62" s="16" t="s">
        <v>142</v>
      </c>
      <c r="B62" s="41" t="s">
        <v>143</v>
      </c>
      <c r="C62" s="40" t="s">
        <v>75</v>
      </c>
      <c r="D62" s="175" t="s">
        <v>76</v>
      </c>
      <c r="E62" s="175">
        <v>0</v>
      </c>
      <c r="F62" s="175">
        <v>0</v>
      </c>
      <c r="G62" s="175">
        <v>0</v>
      </c>
      <c r="H62" s="175">
        <v>0</v>
      </c>
      <c r="I62" s="175">
        <v>0</v>
      </c>
      <c r="J62" s="175" t="s">
        <v>76</v>
      </c>
      <c r="K62" s="175">
        <v>0</v>
      </c>
      <c r="L62" s="175">
        <v>0</v>
      </c>
      <c r="M62" s="175">
        <v>0</v>
      </c>
      <c r="N62" s="175">
        <v>0</v>
      </c>
      <c r="O62" s="175">
        <v>0</v>
      </c>
      <c r="P62" s="175" t="s">
        <v>76</v>
      </c>
      <c r="Q62" s="175">
        <v>0</v>
      </c>
      <c r="R62" s="175">
        <v>0</v>
      </c>
      <c r="S62" s="175">
        <v>0</v>
      </c>
      <c r="T62" s="175">
        <v>0</v>
      </c>
      <c r="U62" s="175">
        <v>0</v>
      </c>
      <c r="V62" s="175" t="s">
        <v>76</v>
      </c>
      <c r="W62" s="175">
        <v>0</v>
      </c>
      <c r="X62" s="175">
        <v>0</v>
      </c>
      <c r="Y62" s="175">
        <v>0</v>
      </c>
      <c r="Z62" s="175">
        <v>0</v>
      </c>
      <c r="AA62" s="175">
        <v>0</v>
      </c>
    </row>
    <row r="63" spans="1:27" ht="42" customHeight="1">
      <c r="A63" s="16" t="s">
        <v>144</v>
      </c>
      <c r="B63" s="41" t="s">
        <v>145</v>
      </c>
      <c r="C63" s="40" t="s">
        <v>75</v>
      </c>
      <c r="D63" s="175" t="s">
        <v>76</v>
      </c>
      <c r="E63" s="175">
        <v>0</v>
      </c>
      <c r="F63" s="175">
        <v>0</v>
      </c>
      <c r="G63" s="175">
        <v>0</v>
      </c>
      <c r="H63" s="175">
        <v>0</v>
      </c>
      <c r="I63" s="175">
        <v>0</v>
      </c>
      <c r="J63" s="175" t="s">
        <v>76</v>
      </c>
      <c r="K63" s="175">
        <v>0</v>
      </c>
      <c r="L63" s="175">
        <v>0</v>
      </c>
      <c r="M63" s="175">
        <v>0</v>
      </c>
      <c r="N63" s="175">
        <v>0</v>
      </c>
      <c r="O63" s="175">
        <v>0</v>
      </c>
      <c r="P63" s="175" t="s">
        <v>76</v>
      </c>
      <c r="Q63" s="175">
        <v>0</v>
      </c>
      <c r="R63" s="175">
        <v>0</v>
      </c>
      <c r="S63" s="175">
        <v>0</v>
      </c>
      <c r="T63" s="175">
        <v>0</v>
      </c>
      <c r="U63" s="175">
        <v>0</v>
      </c>
      <c r="V63" s="175" t="s">
        <v>76</v>
      </c>
      <c r="W63" s="175">
        <v>0</v>
      </c>
      <c r="X63" s="175">
        <v>0</v>
      </c>
      <c r="Y63" s="175">
        <v>0</v>
      </c>
      <c r="Z63" s="175">
        <v>0</v>
      </c>
      <c r="AA63" s="175">
        <v>0</v>
      </c>
    </row>
    <row r="64" spans="1:27" ht="43.5" customHeight="1">
      <c r="A64" s="16" t="s">
        <v>146</v>
      </c>
      <c r="B64" s="41" t="s">
        <v>147</v>
      </c>
      <c r="C64" s="40" t="s">
        <v>75</v>
      </c>
      <c r="D64" s="175" t="s">
        <v>76</v>
      </c>
      <c r="E64" s="175">
        <v>0</v>
      </c>
      <c r="F64" s="175">
        <v>0</v>
      </c>
      <c r="G64" s="175">
        <v>0</v>
      </c>
      <c r="H64" s="175">
        <v>0</v>
      </c>
      <c r="I64" s="175">
        <v>0</v>
      </c>
      <c r="J64" s="175" t="s">
        <v>76</v>
      </c>
      <c r="K64" s="175">
        <v>0</v>
      </c>
      <c r="L64" s="175">
        <v>0</v>
      </c>
      <c r="M64" s="175">
        <v>0</v>
      </c>
      <c r="N64" s="175">
        <v>0</v>
      </c>
      <c r="O64" s="175">
        <v>0</v>
      </c>
      <c r="P64" s="175" t="s">
        <v>76</v>
      </c>
      <c r="Q64" s="175">
        <v>0</v>
      </c>
      <c r="R64" s="175">
        <v>0</v>
      </c>
      <c r="S64" s="175">
        <v>0</v>
      </c>
      <c r="T64" s="175">
        <v>0</v>
      </c>
      <c r="U64" s="175">
        <v>0</v>
      </c>
      <c r="V64" s="175" t="s">
        <v>76</v>
      </c>
      <c r="W64" s="175">
        <v>0</v>
      </c>
      <c r="X64" s="175">
        <v>0</v>
      </c>
      <c r="Y64" s="175">
        <v>0</v>
      </c>
      <c r="Z64" s="175">
        <v>0</v>
      </c>
      <c r="AA64" s="175">
        <v>0</v>
      </c>
    </row>
    <row r="65" spans="1:27" ht="53.25" customHeight="1">
      <c r="A65" s="16" t="s">
        <v>148</v>
      </c>
      <c r="B65" s="41" t="s">
        <v>149</v>
      </c>
      <c r="C65" s="40" t="s">
        <v>75</v>
      </c>
      <c r="D65" s="175" t="s">
        <v>76</v>
      </c>
      <c r="E65" s="175">
        <v>0</v>
      </c>
      <c r="F65" s="175">
        <v>0</v>
      </c>
      <c r="G65" s="175">
        <v>0</v>
      </c>
      <c r="H65" s="175">
        <v>0</v>
      </c>
      <c r="I65" s="175">
        <v>0</v>
      </c>
      <c r="J65" s="175" t="s">
        <v>76</v>
      </c>
      <c r="K65" s="175">
        <v>0</v>
      </c>
      <c r="L65" s="175">
        <v>0</v>
      </c>
      <c r="M65" s="175">
        <v>0</v>
      </c>
      <c r="N65" s="175">
        <v>0</v>
      </c>
      <c r="O65" s="175">
        <v>0</v>
      </c>
      <c r="P65" s="175" t="s">
        <v>76</v>
      </c>
      <c r="Q65" s="175">
        <v>0</v>
      </c>
      <c r="R65" s="175">
        <v>0</v>
      </c>
      <c r="S65" s="175">
        <v>0</v>
      </c>
      <c r="T65" s="175">
        <v>0</v>
      </c>
      <c r="U65" s="175">
        <v>0</v>
      </c>
      <c r="V65" s="175" t="s">
        <v>76</v>
      </c>
      <c r="W65" s="175">
        <v>0</v>
      </c>
      <c r="X65" s="175">
        <v>0</v>
      </c>
      <c r="Y65" s="175">
        <v>0</v>
      </c>
      <c r="Z65" s="175">
        <v>0</v>
      </c>
      <c r="AA65" s="175">
        <v>0</v>
      </c>
    </row>
    <row r="66" spans="1:27" ht="55.5" customHeight="1">
      <c r="A66" s="16" t="s">
        <v>150</v>
      </c>
      <c r="B66" s="41" t="s">
        <v>151</v>
      </c>
      <c r="C66" s="40" t="s">
        <v>75</v>
      </c>
      <c r="D66" s="175" t="s">
        <v>76</v>
      </c>
      <c r="E66" s="175">
        <v>0</v>
      </c>
      <c r="F66" s="175">
        <v>0</v>
      </c>
      <c r="G66" s="175">
        <v>0</v>
      </c>
      <c r="H66" s="175">
        <v>0</v>
      </c>
      <c r="I66" s="175">
        <v>0</v>
      </c>
      <c r="J66" s="175" t="s">
        <v>76</v>
      </c>
      <c r="K66" s="175">
        <v>0</v>
      </c>
      <c r="L66" s="175">
        <v>0</v>
      </c>
      <c r="M66" s="175">
        <v>0</v>
      </c>
      <c r="N66" s="175">
        <v>0</v>
      </c>
      <c r="O66" s="175">
        <v>0</v>
      </c>
      <c r="P66" s="175" t="s">
        <v>76</v>
      </c>
      <c r="Q66" s="175">
        <v>0</v>
      </c>
      <c r="R66" s="175">
        <v>0</v>
      </c>
      <c r="S66" s="175">
        <v>0</v>
      </c>
      <c r="T66" s="175">
        <v>0</v>
      </c>
      <c r="U66" s="175">
        <v>0</v>
      </c>
      <c r="V66" s="175" t="s">
        <v>76</v>
      </c>
      <c r="W66" s="175">
        <v>0</v>
      </c>
      <c r="X66" s="175">
        <v>0</v>
      </c>
      <c r="Y66" s="175">
        <v>0</v>
      </c>
      <c r="Z66" s="175">
        <v>0</v>
      </c>
      <c r="AA66" s="175">
        <v>0</v>
      </c>
    </row>
    <row r="67" spans="1:27" ht="44.25" customHeight="1">
      <c r="A67" s="16" t="s">
        <v>181</v>
      </c>
      <c r="B67" s="41" t="s">
        <v>153</v>
      </c>
      <c r="C67" s="40" t="s">
        <v>75</v>
      </c>
      <c r="D67" s="175" t="s">
        <v>76</v>
      </c>
      <c r="E67" s="175">
        <v>0</v>
      </c>
      <c r="F67" s="175">
        <v>0</v>
      </c>
      <c r="G67" s="175">
        <v>0</v>
      </c>
      <c r="H67" s="175">
        <v>0</v>
      </c>
      <c r="I67" s="175">
        <v>0</v>
      </c>
      <c r="J67" s="175" t="s">
        <v>76</v>
      </c>
      <c r="K67" s="175">
        <v>0</v>
      </c>
      <c r="L67" s="175">
        <v>0</v>
      </c>
      <c r="M67" s="175">
        <v>0</v>
      </c>
      <c r="N67" s="175">
        <v>0</v>
      </c>
      <c r="O67" s="175">
        <v>0</v>
      </c>
      <c r="P67" s="175" t="s">
        <v>76</v>
      </c>
      <c r="Q67" s="175">
        <v>0</v>
      </c>
      <c r="R67" s="175">
        <v>0</v>
      </c>
      <c r="S67" s="175">
        <v>0</v>
      </c>
      <c r="T67" s="175">
        <v>0</v>
      </c>
      <c r="U67" s="175">
        <v>0</v>
      </c>
      <c r="V67" s="175" t="s">
        <v>76</v>
      </c>
      <c r="W67" s="175">
        <v>0</v>
      </c>
      <c r="X67" s="175">
        <v>0</v>
      </c>
      <c r="Y67" s="175">
        <v>0</v>
      </c>
      <c r="Z67" s="175">
        <v>0</v>
      </c>
      <c r="AA67" s="175">
        <v>0</v>
      </c>
    </row>
    <row r="68" spans="1:27" ht="59.25" customHeight="1">
      <c r="A68" s="16" t="s">
        <v>154</v>
      </c>
      <c r="B68" s="41" t="s">
        <v>155</v>
      </c>
      <c r="C68" s="40" t="s">
        <v>75</v>
      </c>
      <c r="D68" s="175" t="s">
        <v>76</v>
      </c>
      <c r="E68" s="175">
        <v>0</v>
      </c>
      <c r="F68" s="175">
        <v>0</v>
      </c>
      <c r="G68" s="175">
        <v>0</v>
      </c>
      <c r="H68" s="175">
        <v>0</v>
      </c>
      <c r="I68" s="175">
        <v>0</v>
      </c>
      <c r="J68" s="175" t="s">
        <v>76</v>
      </c>
      <c r="K68" s="175">
        <v>0</v>
      </c>
      <c r="L68" s="175">
        <v>0</v>
      </c>
      <c r="M68" s="175">
        <v>0</v>
      </c>
      <c r="N68" s="175">
        <v>0</v>
      </c>
      <c r="O68" s="175">
        <v>0</v>
      </c>
      <c r="P68" s="175" t="s">
        <v>76</v>
      </c>
      <c r="Q68" s="175">
        <v>0</v>
      </c>
      <c r="R68" s="175">
        <v>0</v>
      </c>
      <c r="S68" s="175">
        <v>0</v>
      </c>
      <c r="T68" s="175">
        <v>0</v>
      </c>
      <c r="U68" s="175">
        <v>0</v>
      </c>
      <c r="V68" s="175" t="s">
        <v>76</v>
      </c>
      <c r="W68" s="175">
        <v>0</v>
      </c>
      <c r="X68" s="175">
        <v>0</v>
      </c>
      <c r="Y68" s="175">
        <v>0</v>
      </c>
      <c r="Z68" s="175">
        <v>0</v>
      </c>
      <c r="AA68" s="175">
        <v>0</v>
      </c>
    </row>
    <row r="69" spans="1:27" ht="69" customHeight="1">
      <c r="A69" s="16" t="s">
        <v>156</v>
      </c>
      <c r="B69" s="41" t="s">
        <v>157</v>
      </c>
      <c r="C69" s="40" t="s">
        <v>75</v>
      </c>
      <c r="D69" s="175" t="s">
        <v>76</v>
      </c>
      <c r="E69" s="175">
        <v>0</v>
      </c>
      <c r="F69" s="175">
        <v>0</v>
      </c>
      <c r="G69" s="175">
        <v>0</v>
      </c>
      <c r="H69" s="175">
        <v>0</v>
      </c>
      <c r="I69" s="175">
        <v>0</v>
      </c>
      <c r="J69" s="175" t="s">
        <v>76</v>
      </c>
      <c r="K69" s="175">
        <v>0</v>
      </c>
      <c r="L69" s="175">
        <v>0</v>
      </c>
      <c r="M69" s="175">
        <v>0</v>
      </c>
      <c r="N69" s="175">
        <v>0</v>
      </c>
      <c r="O69" s="175">
        <v>0</v>
      </c>
      <c r="P69" s="175" t="s">
        <v>76</v>
      </c>
      <c r="Q69" s="175">
        <v>0</v>
      </c>
      <c r="R69" s="175">
        <v>0</v>
      </c>
      <c r="S69" s="175">
        <v>0</v>
      </c>
      <c r="T69" s="175">
        <v>0</v>
      </c>
      <c r="U69" s="175">
        <v>0</v>
      </c>
      <c r="V69" s="175" t="s">
        <v>76</v>
      </c>
      <c r="W69" s="175">
        <v>0</v>
      </c>
      <c r="X69" s="175">
        <v>0</v>
      </c>
      <c r="Y69" s="175">
        <v>0</v>
      </c>
      <c r="Z69" s="175">
        <v>0</v>
      </c>
      <c r="AA69" s="175">
        <v>0</v>
      </c>
    </row>
    <row r="70" spans="1:27" ht="60" customHeight="1">
      <c r="A70" s="16" t="s">
        <v>158</v>
      </c>
      <c r="B70" s="41" t="s">
        <v>159</v>
      </c>
      <c r="C70" s="40" t="s">
        <v>75</v>
      </c>
      <c r="D70" s="175" t="s">
        <v>76</v>
      </c>
      <c r="E70" s="175">
        <v>0</v>
      </c>
      <c r="F70" s="175">
        <v>0</v>
      </c>
      <c r="G70" s="175">
        <v>0</v>
      </c>
      <c r="H70" s="175">
        <v>0</v>
      </c>
      <c r="I70" s="175">
        <v>0</v>
      </c>
      <c r="J70" s="175" t="s">
        <v>76</v>
      </c>
      <c r="K70" s="175">
        <v>0</v>
      </c>
      <c r="L70" s="175">
        <v>0</v>
      </c>
      <c r="M70" s="175">
        <v>0</v>
      </c>
      <c r="N70" s="175">
        <v>0</v>
      </c>
      <c r="O70" s="175">
        <v>0</v>
      </c>
      <c r="P70" s="175" t="s">
        <v>76</v>
      </c>
      <c r="Q70" s="175">
        <v>0</v>
      </c>
      <c r="R70" s="175">
        <v>0</v>
      </c>
      <c r="S70" s="175">
        <v>0</v>
      </c>
      <c r="T70" s="175">
        <v>0</v>
      </c>
      <c r="U70" s="175">
        <v>0</v>
      </c>
      <c r="V70" s="175" t="s">
        <v>76</v>
      </c>
      <c r="W70" s="175">
        <v>0</v>
      </c>
      <c r="X70" s="175">
        <v>0</v>
      </c>
      <c r="Y70" s="175">
        <v>0</v>
      </c>
      <c r="Z70" s="175">
        <v>0</v>
      </c>
      <c r="AA70" s="175">
        <v>0</v>
      </c>
    </row>
    <row r="71" spans="1:27" ht="46.5" customHeight="1">
      <c r="A71" s="16" t="s">
        <v>242</v>
      </c>
      <c r="B71" s="27" t="s">
        <v>377</v>
      </c>
      <c r="C71" s="16" t="s">
        <v>378</v>
      </c>
      <c r="D71" s="175" t="s">
        <v>76</v>
      </c>
      <c r="E71" s="175">
        <v>0</v>
      </c>
      <c r="F71" s="175">
        <v>0</v>
      </c>
      <c r="G71" s="175">
        <v>0</v>
      </c>
      <c r="H71" s="175">
        <v>0</v>
      </c>
      <c r="I71" s="175">
        <v>0</v>
      </c>
      <c r="J71" s="175" t="s">
        <v>76</v>
      </c>
      <c r="K71" s="175">
        <v>0</v>
      </c>
      <c r="L71" s="175">
        <v>0</v>
      </c>
      <c r="M71" s="175">
        <v>0</v>
      </c>
      <c r="N71" s="175">
        <v>0</v>
      </c>
      <c r="O71" s="175">
        <v>0</v>
      </c>
      <c r="P71" s="175" t="s">
        <v>76</v>
      </c>
      <c r="Q71" s="175">
        <v>0</v>
      </c>
      <c r="R71" s="175">
        <v>0</v>
      </c>
      <c r="S71" s="175">
        <v>0</v>
      </c>
      <c r="T71" s="175">
        <v>0</v>
      </c>
      <c r="U71" s="175">
        <v>0</v>
      </c>
      <c r="V71" s="175" t="s">
        <v>76</v>
      </c>
      <c r="W71" s="175">
        <v>0</v>
      </c>
      <c r="X71" s="175">
        <v>0</v>
      </c>
      <c r="Y71" s="175">
        <v>0</v>
      </c>
      <c r="Z71" s="175">
        <v>0</v>
      </c>
      <c r="AA71" s="175">
        <v>0</v>
      </c>
    </row>
    <row r="72" spans="1:27" ht="51" customHeight="1">
      <c r="A72" s="16" t="s">
        <v>379</v>
      </c>
      <c r="B72" s="27" t="s">
        <v>380</v>
      </c>
      <c r="C72" s="16" t="s">
        <v>381</v>
      </c>
      <c r="D72" s="175" t="s">
        <v>76</v>
      </c>
      <c r="E72" s="175">
        <v>0</v>
      </c>
      <c r="F72" s="175">
        <v>0</v>
      </c>
      <c r="G72" s="175">
        <v>0</v>
      </c>
      <c r="H72" s="175">
        <v>0</v>
      </c>
      <c r="I72" s="175">
        <v>0</v>
      </c>
      <c r="J72" s="175" t="s">
        <v>76</v>
      </c>
      <c r="K72" s="175">
        <v>0</v>
      </c>
      <c r="L72" s="175">
        <v>0</v>
      </c>
      <c r="M72" s="175">
        <v>0</v>
      </c>
      <c r="N72" s="175">
        <v>0</v>
      </c>
      <c r="O72" s="175">
        <v>0</v>
      </c>
      <c r="P72" s="175" t="s">
        <v>76</v>
      </c>
      <c r="Q72" s="175">
        <v>0</v>
      </c>
      <c r="R72" s="175">
        <v>0</v>
      </c>
      <c r="S72" s="175">
        <v>0</v>
      </c>
      <c r="T72" s="175">
        <v>0</v>
      </c>
      <c r="U72" s="175">
        <v>0</v>
      </c>
      <c r="V72" s="175" t="s">
        <v>76</v>
      </c>
      <c r="W72" s="175">
        <v>0</v>
      </c>
      <c r="X72" s="175">
        <v>0</v>
      </c>
      <c r="Y72" s="175">
        <v>0</v>
      </c>
      <c r="Z72" s="175">
        <v>0</v>
      </c>
      <c r="AA72" s="175">
        <v>0</v>
      </c>
    </row>
    <row r="73" spans="1:27" ht="65.25" customHeight="1">
      <c r="A73" s="16" t="s">
        <v>382</v>
      </c>
      <c r="B73" s="27" t="s">
        <v>383</v>
      </c>
      <c r="C73" s="16" t="s">
        <v>384</v>
      </c>
      <c r="D73" s="175" t="s">
        <v>76</v>
      </c>
      <c r="E73" s="175">
        <v>0</v>
      </c>
      <c r="F73" s="175">
        <v>0</v>
      </c>
      <c r="G73" s="175">
        <v>0</v>
      </c>
      <c r="H73" s="175">
        <v>0</v>
      </c>
      <c r="I73" s="175">
        <v>0</v>
      </c>
      <c r="J73" s="175" t="s">
        <v>76</v>
      </c>
      <c r="K73" s="175">
        <v>0</v>
      </c>
      <c r="L73" s="175">
        <v>0</v>
      </c>
      <c r="M73" s="175">
        <v>0</v>
      </c>
      <c r="N73" s="175">
        <v>0</v>
      </c>
      <c r="O73" s="175">
        <v>0</v>
      </c>
      <c r="P73" s="175" t="s">
        <v>76</v>
      </c>
      <c r="Q73" s="175">
        <v>0</v>
      </c>
      <c r="R73" s="175">
        <v>0</v>
      </c>
      <c r="S73" s="175">
        <v>0</v>
      </c>
      <c r="T73" s="175">
        <v>0</v>
      </c>
      <c r="U73" s="175">
        <v>0</v>
      </c>
      <c r="V73" s="175" t="s">
        <v>76</v>
      </c>
      <c r="W73" s="175">
        <v>0</v>
      </c>
      <c r="X73" s="175">
        <v>0</v>
      </c>
      <c r="Y73" s="175">
        <v>0</v>
      </c>
      <c r="Z73" s="175">
        <v>0</v>
      </c>
      <c r="AA73" s="175">
        <v>0</v>
      </c>
    </row>
    <row r="74" spans="1:27" ht="64.5" customHeight="1">
      <c r="A74" s="16" t="s">
        <v>175</v>
      </c>
      <c r="B74" s="41" t="s">
        <v>161</v>
      </c>
      <c r="C74" s="153" t="s">
        <v>75</v>
      </c>
      <c r="D74" s="175" t="s">
        <v>76</v>
      </c>
      <c r="E74" s="175">
        <v>0</v>
      </c>
      <c r="F74" s="175">
        <v>0</v>
      </c>
      <c r="G74" s="175">
        <v>0</v>
      </c>
      <c r="H74" s="175">
        <v>0</v>
      </c>
      <c r="I74" s="175">
        <v>0</v>
      </c>
      <c r="J74" s="175" t="s">
        <v>76</v>
      </c>
      <c r="K74" s="175">
        <v>0</v>
      </c>
      <c r="L74" s="175">
        <v>0</v>
      </c>
      <c r="M74" s="175">
        <v>0</v>
      </c>
      <c r="N74" s="175">
        <v>0</v>
      </c>
      <c r="O74" s="175">
        <v>0</v>
      </c>
      <c r="P74" s="175" t="s">
        <v>76</v>
      </c>
      <c r="Q74" s="175">
        <v>0</v>
      </c>
      <c r="R74" s="175">
        <v>0</v>
      </c>
      <c r="S74" s="175">
        <v>0</v>
      </c>
      <c r="T74" s="175">
        <v>0</v>
      </c>
      <c r="U74" s="175">
        <v>0</v>
      </c>
      <c r="V74" s="175" t="s">
        <v>76</v>
      </c>
      <c r="W74" s="175">
        <v>0</v>
      </c>
      <c r="X74" s="175">
        <v>0</v>
      </c>
      <c r="Y74" s="175">
        <v>0</v>
      </c>
      <c r="Z74" s="175">
        <v>0</v>
      </c>
      <c r="AA74" s="175">
        <v>0</v>
      </c>
    </row>
    <row r="75" spans="1:27" ht="74.25" customHeight="1">
      <c r="A75" s="16" t="s">
        <v>162</v>
      </c>
      <c r="B75" s="41" t="s">
        <v>163</v>
      </c>
      <c r="C75" s="176" t="s">
        <v>75</v>
      </c>
      <c r="D75" s="173" t="str">
        <f>D76</f>
        <v>нд</v>
      </c>
      <c r="E75" s="173">
        <f t="shared" ref="E75:G75" si="13">E76</f>
        <v>0</v>
      </c>
      <c r="F75" s="173">
        <f t="shared" si="13"/>
        <v>0</v>
      </c>
      <c r="G75" s="174">
        <f t="shared" si="13"/>
        <v>0</v>
      </c>
      <c r="H75" s="173">
        <v>0</v>
      </c>
      <c r="I75" s="173">
        <v>0</v>
      </c>
      <c r="J75" s="173" t="str">
        <f>J76</f>
        <v>нд</v>
      </c>
      <c r="K75" s="174">
        <f>K76</f>
        <v>0</v>
      </c>
      <c r="L75" s="174">
        <f t="shared" ref="L75:O75" si="14">L76</f>
        <v>0</v>
      </c>
      <c r="M75" s="174">
        <f t="shared" si="14"/>
        <v>0</v>
      </c>
      <c r="N75" s="174">
        <f t="shared" si="14"/>
        <v>0</v>
      </c>
      <c r="O75" s="174">
        <f t="shared" si="14"/>
        <v>0</v>
      </c>
      <c r="P75" s="173" t="str">
        <f>P76</f>
        <v>нд</v>
      </c>
      <c r="Q75" s="174">
        <f>Q76</f>
        <v>0</v>
      </c>
      <c r="R75" s="175">
        <f t="shared" ref="R75:U75" si="15">R76</f>
        <v>0</v>
      </c>
      <c r="S75" s="174">
        <f t="shared" si="15"/>
        <v>0</v>
      </c>
      <c r="T75" s="175">
        <f t="shared" si="15"/>
        <v>0</v>
      </c>
      <c r="U75" s="175">
        <f t="shared" si="15"/>
        <v>0</v>
      </c>
      <c r="V75" s="173" t="str">
        <f>V76</f>
        <v>нд</v>
      </c>
      <c r="W75" s="174">
        <f>W76</f>
        <v>0</v>
      </c>
      <c r="X75" s="174">
        <f t="shared" ref="X75:AA75" si="16">X76</f>
        <v>0</v>
      </c>
      <c r="Y75" s="174">
        <f t="shared" si="16"/>
        <v>0</v>
      </c>
      <c r="Z75" s="175">
        <f t="shared" si="16"/>
        <v>0</v>
      </c>
      <c r="AA75" s="175">
        <f t="shared" si="16"/>
        <v>0</v>
      </c>
    </row>
    <row r="76" spans="1:27" ht="58.5" customHeight="1">
      <c r="A76" s="16" t="s">
        <v>162</v>
      </c>
      <c r="B76" s="41" t="s">
        <v>165</v>
      </c>
      <c r="C76" s="153" t="s">
        <v>385</v>
      </c>
      <c r="D76" s="173" t="s">
        <v>76</v>
      </c>
      <c r="E76" s="174">
        <v>0</v>
      </c>
      <c r="F76" s="174">
        <v>0</v>
      </c>
      <c r="G76" s="174">
        <v>0</v>
      </c>
      <c r="H76" s="173">
        <v>0</v>
      </c>
      <c r="I76" s="173">
        <v>0</v>
      </c>
      <c r="J76" s="173" t="s">
        <v>76</v>
      </c>
      <c r="K76" s="174">
        <v>0</v>
      </c>
      <c r="L76" s="174">
        <v>0</v>
      </c>
      <c r="M76" s="174">
        <v>0</v>
      </c>
      <c r="N76" s="174">
        <v>0</v>
      </c>
      <c r="O76" s="174">
        <v>0</v>
      </c>
      <c r="P76" s="173" t="s">
        <v>76</v>
      </c>
      <c r="Q76" s="174">
        <v>0</v>
      </c>
      <c r="R76" s="175">
        <v>0</v>
      </c>
      <c r="S76" s="174">
        <v>0</v>
      </c>
      <c r="T76" s="175">
        <v>0</v>
      </c>
      <c r="U76" s="175">
        <v>0</v>
      </c>
      <c r="V76" s="173" t="s">
        <v>76</v>
      </c>
      <c r="W76" s="174">
        <v>0</v>
      </c>
      <c r="X76" s="174">
        <v>0</v>
      </c>
      <c r="Y76" s="174">
        <v>0</v>
      </c>
      <c r="Z76" s="175">
        <v>0</v>
      </c>
      <c r="AA76" s="175">
        <v>0</v>
      </c>
    </row>
  </sheetData>
  <mergeCells count="22">
    <mergeCell ref="A14:A18"/>
    <mergeCell ref="B14:B18"/>
    <mergeCell ref="C14:C18"/>
    <mergeCell ref="D14:AA14"/>
    <mergeCell ref="D15:I16"/>
    <mergeCell ref="J15:O16"/>
    <mergeCell ref="V15:AA16"/>
    <mergeCell ref="D17:I17"/>
    <mergeCell ref="J17:O17"/>
    <mergeCell ref="V17:AA17"/>
    <mergeCell ref="P15:U16"/>
    <mergeCell ref="P17:U17"/>
    <mergeCell ref="A2:AA2"/>
    <mergeCell ref="A3:AA3"/>
    <mergeCell ref="A4:AA4"/>
    <mergeCell ref="A5:AA5"/>
    <mergeCell ref="A7:AA7"/>
    <mergeCell ref="A8:AA8"/>
    <mergeCell ref="A9:AA9"/>
    <mergeCell ref="A10:AA10"/>
    <mergeCell ref="A11:AA11"/>
    <mergeCell ref="A12:AA12"/>
  </mergeCells>
  <conditionalFormatting sqref="D20:I76">
    <cfRule type="cellIs" dxfId="36" priority="4" operator="equal">
      <formula>0</formula>
    </cfRule>
  </conditionalFormatting>
  <conditionalFormatting sqref="J20:O76">
    <cfRule type="cellIs" dxfId="35" priority="3" operator="equal">
      <formula>0</formula>
    </cfRule>
  </conditionalFormatting>
  <conditionalFormatting sqref="P20:U76">
    <cfRule type="cellIs" dxfId="34" priority="2" operator="equal">
      <formula>0</formula>
    </cfRule>
  </conditionalFormatting>
  <conditionalFormatting sqref="V20:AA76">
    <cfRule type="cellIs" dxfId="33" priority="1" operator="equal">
      <formula>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57" fitToHeight="8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FFFF00"/>
  </sheetPr>
  <dimension ref="A1:AT76"/>
  <sheetViews>
    <sheetView view="pageBreakPreview" zoomScale="50" zoomScaleNormal="100" zoomScaleSheetLayoutView="50" workbookViewId="0">
      <selection activeCell="A5" sqref="A5:AS5"/>
    </sheetView>
  </sheetViews>
  <sheetFormatPr defaultRowHeight="15.75"/>
  <cols>
    <col min="1" max="1" width="13" style="62" customWidth="1"/>
    <col min="2" max="2" width="39.42578125" style="62" customWidth="1"/>
    <col min="3" max="3" width="15.85546875" style="62" customWidth="1"/>
    <col min="4" max="5" width="6.85546875" style="62" customWidth="1"/>
    <col min="6" max="6" width="8.85546875" style="62" customWidth="1"/>
    <col min="7" max="9" width="6.85546875" style="62" customWidth="1"/>
    <col min="10" max="10" width="8.28515625" style="62" customWidth="1"/>
    <col min="11" max="19" width="6.85546875" style="62" customWidth="1"/>
    <col min="20" max="20" width="9.5703125" style="62" customWidth="1"/>
    <col min="21" max="24" width="6.85546875" style="62" customWidth="1"/>
    <col min="25" max="31" width="6.85546875" style="96" customWidth="1"/>
    <col min="32" max="40" width="6.85546875" style="62" customWidth="1"/>
    <col min="41" max="41" width="7.85546875" style="62" customWidth="1"/>
    <col min="42" max="44" width="6.85546875" style="62" customWidth="1"/>
    <col min="45" max="45" width="9.5703125" style="62" customWidth="1"/>
    <col min="46" max="55" width="5.7109375" style="62" customWidth="1"/>
    <col min="56" max="16384" width="9.140625" style="62"/>
  </cols>
  <sheetData>
    <row r="1" spans="1:46" ht="18.75">
      <c r="K1" s="4"/>
      <c r="L1" s="4"/>
      <c r="M1" s="4"/>
      <c r="N1" s="4"/>
      <c r="O1" s="62" t="s">
        <v>254</v>
      </c>
      <c r="P1" s="62" t="s">
        <v>254</v>
      </c>
      <c r="Q1" s="78" t="s">
        <v>254</v>
      </c>
    </row>
    <row r="2" spans="1:46">
      <c r="A2" s="348" t="s">
        <v>450</v>
      </c>
      <c r="B2" s="349"/>
      <c r="C2" s="349"/>
      <c r="D2" s="349"/>
      <c r="E2" s="349"/>
      <c r="F2" s="349"/>
      <c r="G2" s="349"/>
      <c r="H2" s="349"/>
      <c r="I2" s="349"/>
      <c r="J2" s="349"/>
      <c r="K2" s="349"/>
      <c r="L2" s="349"/>
      <c r="M2" s="349"/>
      <c r="N2" s="349"/>
      <c r="O2" s="349"/>
      <c r="P2" s="349"/>
      <c r="Q2" s="349"/>
      <c r="R2" s="349"/>
      <c r="S2" s="349"/>
      <c r="T2" s="349"/>
      <c r="U2" s="349"/>
      <c r="V2" s="349"/>
      <c r="W2" s="349"/>
      <c r="X2" s="349"/>
      <c r="Y2" s="349"/>
      <c r="Z2" s="349"/>
      <c r="AA2" s="349"/>
      <c r="AB2" s="349"/>
      <c r="AC2" s="349"/>
      <c r="AD2" s="349"/>
      <c r="AE2" s="349"/>
      <c r="AF2" s="349"/>
      <c r="AG2" s="349"/>
      <c r="AH2" s="349"/>
      <c r="AI2" s="349"/>
      <c r="AJ2" s="349"/>
      <c r="AK2" s="349"/>
      <c r="AL2" s="349"/>
      <c r="AM2" s="349"/>
      <c r="AN2" s="349"/>
      <c r="AO2" s="349"/>
      <c r="AP2" s="349"/>
      <c r="AQ2" s="349"/>
      <c r="AR2" s="349"/>
      <c r="AS2" s="349"/>
    </row>
    <row r="3" spans="1:46">
      <c r="A3" s="348" t="s">
        <v>295</v>
      </c>
      <c r="B3" s="349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  <c r="O3" s="349"/>
      <c r="P3" s="349"/>
      <c r="Q3" s="349"/>
      <c r="R3" s="349"/>
      <c r="S3" s="349"/>
      <c r="T3" s="349"/>
      <c r="U3" s="349"/>
      <c r="V3" s="349"/>
      <c r="W3" s="349"/>
      <c r="X3" s="349"/>
      <c r="Y3" s="349"/>
      <c r="Z3" s="349"/>
      <c r="AA3" s="349"/>
      <c r="AB3" s="349"/>
      <c r="AC3" s="349"/>
      <c r="AD3" s="349"/>
      <c r="AE3" s="349"/>
      <c r="AF3" s="349"/>
      <c r="AG3" s="349"/>
      <c r="AH3" s="349"/>
      <c r="AI3" s="349"/>
      <c r="AJ3" s="349"/>
      <c r="AK3" s="349"/>
      <c r="AL3" s="349"/>
      <c r="AM3" s="349"/>
      <c r="AN3" s="349"/>
      <c r="AO3" s="349"/>
      <c r="AP3" s="349"/>
      <c r="AQ3" s="349"/>
      <c r="AR3" s="349"/>
      <c r="AS3" s="349"/>
    </row>
    <row r="4" spans="1:46">
      <c r="A4" s="348" t="s">
        <v>340</v>
      </c>
      <c r="B4" s="349"/>
      <c r="C4" s="349"/>
      <c r="D4" s="349"/>
      <c r="E4" s="349"/>
      <c r="F4" s="349"/>
      <c r="G4" s="349"/>
      <c r="H4" s="349"/>
      <c r="I4" s="349"/>
      <c r="J4" s="349"/>
      <c r="K4" s="349"/>
      <c r="L4" s="349"/>
      <c r="M4" s="349"/>
      <c r="N4" s="349"/>
      <c r="O4" s="349"/>
      <c r="P4" s="349"/>
      <c r="Q4" s="349"/>
      <c r="R4" s="349"/>
      <c r="S4" s="349"/>
      <c r="T4" s="349"/>
      <c r="U4" s="349"/>
      <c r="V4" s="349"/>
      <c r="W4" s="349"/>
      <c r="X4" s="349"/>
      <c r="Y4" s="349"/>
      <c r="Z4" s="349"/>
      <c r="AA4" s="349"/>
      <c r="AB4" s="349"/>
      <c r="AC4" s="349"/>
      <c r="AD4" s="349"/>
      <c r="AE4" s="349"/>
      <c r="AF4" s="349"/>
      <c r="AG4" s="349"/>
      <c r="AH4" s="349"/>
      <c r="AI4" s="349"/>
      <c r="AJ4" s="349"/>
      <c r="AK4" s="349"/>
      <c r="AL4" s="349"/>
      <c r="AM4" s="349"/>
      <c r="AN4" s="349"/>
      <c r="AO4" s="349"/>
      <c r="AP4" s="349"/>
      <c r="AQ4" s="349"/>
      <c r="AR4" s="349"/>
      <c r="AS4" s="349"/>
    </row>
    <row r="5" spans="1:46">
      <c r="A5" s="348" t="s">
        <v>529</v>
      </c>
      <c r="B5" s="349"/>
      <c r="C5" s="349"/>
      <c r="D5" s="349"/>
      <c r="E5" s="349"/>
      <c r="F5" s="349"/>
      <c r="G5" s="349"/>
      <c r="H5" s="349"/>
      <c r="I5" s="349"/>
      <c r="J5" s="349"/>
      <c r="K5" s="349"/>
      <c r="L5" s="349"/>
      <c r="M5" s="349"/>
      <c r="N5" s="349"/>
      <c r="O5" s="349"/>
      <c r="P5" s="349"/>
      <c r="Q5" s="349"/>
      <c r="R5" s="349"/>
      <c r="S5" s="349"/>
      <c r="T5" s="349"/>
      <c r="U5" s="349"/>
      <c r="V5" s="349"/>
      <c r="W5" s="349"/>
      <c r="X5" s="349"/>
      <c r="Y5" s="349"/>
      <c r="Z5" s="349"/>
      <c r="AA5" s="349"/>
      <c r="AB5" s="349"/>
      <c r="AC5" s="349"/>
      <c r="AD5" s="349"/>
      <c r="AE5" s="349"/>
      <c r="AF5" s="349"/>
      <c r="AG5" s="349"/>
      <c r="AH5" s="349"/>
      <c r="AI5" s="349"/>
      <c r="AJ5" s="349"/>
      <c r="AK5" s="349"/>
      <c r="AL5" s="349"/>
      <c r="AM5" s="349"/>
      <c r="AN5" s="349"/>
      <c r="AO5" s="349"/>
      <c r="AP5" s="349"/>
      <c r="AQ5" s="349"/>
      <c r="AR5" s="349"/>
      <c r="AS5" s="349"/>
    </row>
    <row r="6" spans="1:46">
      <c r="A6" s="86"/>
      <c r="B6" s="85"/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  <c r="Q6" s="85"/>
      <c r="R6" s="85"/>
      <c r="S6" s="85"/>
      <c r="T6" s="85"/>
      <c r="U6" s="85"/>
      <c r="V6" s="85"/>
      <c r="W6" s="85"/>
      <c r="X6" s="85"/>
      <c r="Y6" s="159"/>
      <c r="Z6" s="159"/>
      <c r="AA6" s="159"/>
      <c r="AB6" s="159"/>
      <c r="AC6" s="159"/>
      <c r="AD6" s="159"/>
      <c r="AE6" s="159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</row>
    <row r="7" spans="1:46" ht="20.25">
      <c r="A7" s="350" t="s">
        <v>31</v>
      </c>
      <c r="B7" s="350"/>
      <c r="C7" s="350"/>
      <c r="D7" s="350"/>
      <c r="E7" s="350"/>
      <c r="F7" s="350"/>
      <c r="G7" s="350"/>
      <c r="H7" s="350"/>
      <c r="I7" s="350"/>
      <c r="J7" s="350"/>
      <c r="K7" s="350"/>
      <c r="L7" s="350"/>
      <c r="M7" s="350"/>
      <c r="N7" s="350"/>
      <c r="O7" s="350"/>
      <c r="P7" s="350"/>
      <c r="Q7" s="350"/>
      <c r="R7" s="351"/>
      <c r="S7" s="351"/>
      <c r="T7" s="351"/>
      <c r="U7" s="351"/>
      <c r="V7" s="351"/>
      <c r="W7" s="351"/>
      <c r="X7" s="351"/>
      <c r="Y7" s="351"/>
      <c r="Z7" s="351"/>
      <c r="AA7" s="351"/>
      <c r="AB7" s="351"/>
      <c r="AC7" s="351"/>
      <c r="AD7" s="351"/>
      <c r="AE7" s="351"/>
      <c r="AF7" s="351"/>
      <c r="AG7" s="351"/>
      <c r="AH7" s="351"/>
      <c r="AI7" s="351"/>
      <c r="AJ7" s="351"/>
      <c r="AK7" s="351"/>
      <c r="AL7" s="351"/>
      <c r="AM7" s="351"/>
      <c r="AN7" s="351"/>
      <c r="AO7" s="351"/>
      <c r="AP7" s="351"/>
      <c r="AQ7" s="351"/>
      <c r="AR7" s="351"/>
      <c r="AS7" s="351"/>
    </row>
    <row r="8" spans="1:46" ht="20.25">
      <c r="A8" s="270" t="s">
        <v>339</v>
      </c>
      <c r="B8" s="270"/>
      <c r="C8" s="270"/>
      <c r="D8" s="270"/>
      <c r="E8" s="270"/>
      <c r="F8" s="270"/>
      <c r="G8" s="270"/>
      <c r="H8" s="270"/>
      <c r="I8" s="270"/>
      <c r="J8" s="270"/>
      <c r="K8" s="270"/>
      <c r="L8" s="270"/>
      <c r="M8" s="270"/>
      <c r="N8" s="270"/>
      <c r="O8" s="270"/>
      <c r="P8" s="270"/>
      <c r="Q8" s="270"/>
      <c r="R8" s="354"/>
      <c r="S8" s="354"/>
      <c r="T8" s="354"/>
      <c r="U8" s="354"/>
      <c r="V8" s="354"/>
      <c r="W8" s="354"/>
      <c r="X8" s="354"/>
      <c r="Y8" s="354"/>
      <c r="Z8" s="354"/>
      <c r="AA8" s="354"/>
      <c r="AB8" s="354"/>
      <c r="AC8" s="354"/>
      <c r="AD8" s="354"/>
      <c r="AE8" s="354"/>
      <c r="AF8" s="354"/>
      <c r="AG8" s="354"/>
      <c r="AH8" s="354"/>
      <c r="AI8" s="354"/>
      <c r="AJ8" s="354"/>
      <c r="AK8" s="354"/>
      <c r="AL8" s="354"/>
      <c r="AM8" s="354"/>
      <c r="AN8" s="354"/>
      <c r="AO8" s="354"/>
      <c r="AP8" s="354"/>
      <c r="AQ8" s="354"/>
      <c r="AR8" s="354"/>
      <c r="AS8" s="354"/>
    </row>
    <row r="9" spans="1:46" ht="14.25" customHeight="1">
      <c r="A9" s="63"/>
      <c r="B9" s="63"/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84"/>
      <c r="S9" s="84"/>
      <c r="T9" s="84"/>
      <c r="U9" s="84"/>
      <c r="V9" s="84"/>
      <c r="W9" s="84"/>
      <c r="X9" s="84"/>
      <c r="Y9" s="160"/>
      <c r="Z9" s="160"/>
      <c r="AA9" s="160"/>
      <c r="AB9" s="160"/>
      <c r="AC9" s="160"/>
      <c r="AD9" s="160"/>
      <c r="AE9" s="160"/>
      <c r="AF9" s="84"/>
      <c r="AG9" s="84"/>
      <c r="AH9" s="84"/>
      <c r="AI9" s="84"/>
      <c r="AJ9" s="84"/>
      <c r="AK9" s="84"/>
      <c r="AL9" s="84"/>
      <c r="AM9" s="84"/>
      <c r="AN9" s="84"/>
      <c r="AO9" s="84"/>
      <c r="AP9" s="84"/>
      <c r="AQ9" s="84"/>
      <c r="AR9" s="84"/>
      <c r="AS9" s="84"/>
    </row>
    <row r="10" spans="1:46" ht="24" customHeight="1">
      <c r="A10" s="352" t="s">
        <v>386</v>
      </c>
      <c r="B10" s="352"/>
      <c r="C10" s="352"/>
      <c r="D10" s="352"/>
      <c r="E10" s="352"/>
      <c r="F10" s="352"/>
      <c r="G10" s="352"/>
      <c r="H10" s="352"/>
      <c r="I10" s="352"/>
      <c r="J10" s="352"/>
      <c r="K10" s="352"/>
      <c r="L10" s="352"/>
      <c r="M10" s="352"/>
      <c r="N10" s="352"/>
      <c r="O10" s="352"/>
      <c r="P10" s="352"/>
      <c r="Q10" s="352"/>
      <c r="R10" s="353"/>
      <c r="S10" s="353"/>
      <c r="T10" s="353"/>
      <c r="U10" s="353"/>
      <c r="V10" s="353"/>
      <c r="W10" s="353"/>
      <c r="X10" s="353"/>
      <c r="Y10" s="353"/>
      <c r="Z10" s="353"/>
      <c r="AA10" s="353"/>
      <c r="AB10" s="353"/>
      <c r="AC10" s="353"/>
      <c r="AD10" s="353"/>
      <c r="AE10" s="353"/>
      <c r="AF10" s="353"/>
      <c r="AG10" s="353"/>
      <c r="AH10" s="353"/>
      <c r="AI10" s="353"/>
      <c r="AJ10" s="353"/>
      <c r="AK10" s="353"/>
      <c r="AL10" s="353"/>
      <c r="AM10" s="353"/>
      <c r="AN10" s="353"/>
      <c r="AO10" s="353"/>
      <c r="AP10" s="353"/>
      <c r="AQ10" s="353"/>
      <c r="AR10" s="353"/>
      <c r="AS10" s="353"/>
      <c r="AT10" s="7"/>
    </row>
    <row r="11" spans="1:46" ht="20.25">
      <c r="A11" s="355" t="s">
        <v>1</v>
      </c>
      <c r="B11" s="355"/>
      <c r="C11" s="355"/>
      <c r="D11" s="355"/>
      <c r="E11" s="355"/>
      <c r="F11" s="355"/>
      <c r="G11" s="355"/>
      <c r="H11" s="355"/>
      <c r="I11" s="355"/>
      <c r="J11" s="355"/>
      <c r="K11" s="355"/>
      <c r="L11" s="355"/>
      <c r="M11" s="355"/>
      <c r="N11" s="355"/>
      <c r="O11" s="355"/>
      <c r="P11" s="355"/>
      <c r="Q11" s="355"/>
      <c r="R11" s="351"/>
      <c r="S11" s="351"/>
      <c r="T11" s="351"/>
      <c r="U11" s="351"/>
      <c r="V11" s="351"/>
      <c r="W11" s="351"/>
      <c r="X11" s="351"/>
      <c r="Y11" s="351"/>
      <c r="Z11" s="351"/>
      <c r="AA11" s="351"/>
      <c r="AB11" s="351"/>
      <c r="AC11" s="351"/>
      <c r="AD11" s="351"/>
      <c r="AE11" s="351"/>
      <c r="AF11" s="351"/>
      <c r="AG11" s="351"/>
      <c r="AH11" s="351"/>
      <c r="AI11" s="351"/>
      <c r="AJ11" s="351"/>
      <c r="AK11" s="351"/>
      <c r="AL11" s="351"/>
      <c r="AM11" s="351"/>
      <c r="AN11" s="351"/>
      <c r="AO11" s="351"/>
      <c r="AP11" s="351"/>
      <c r="AQ11" s="351"/>
      <c r="AR11" s="351"/>
      <c r="AS11" s="351"/>
      <c r="AT11" s="76"/>
    </row>
    <row r="12" spans="1:46" ht="16.5">
      <c r="A12" s="281"/>
      <c r="B12" s="281"/>
      <c r="C12" s="281"/>
      <c r="D12" s="281"/>
      <c r="E12" s="281"/>
      <c r="F12" s="281"/>
      <c r="G12" s="281"/>
      <c r="H12" s="281"/>
      <c r="I12" s="281"/>
      <c r="J12" s="281"/>
      <c r="K12" s="281"/>
      <c r="L12" s="281"/>
      <c r="M12" s="281"/>
      <c r="N12" s="281"/>
      <c r="O12" s="281"/>
      <c r="P12" s="281"/>
      <c r="Q12" s="281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S12" s="83"/>
    </row>
    <row r="13" spans="1:46" ht="24.75" customHeight="1">
      <c r="A13" s="317" t="s">
        <v>65</v>
      </c>
      <c r="B13" s="317" t="s">
        <v>66</v>
      </c>
      <c r="C13" s="317" t="s">
        <v>166</v>
      </c>
      <c r="D13" s="337" t="s">
        <v>34</v>
      </c>
      <c r="E13" s="338"/>
      <c r="F13" s="338"/>
      <c r="G13" s="338"/>
      <c r="H13" s="338"/>
      <c r="I13" s="338"/>
      <c r="J13" s="275"/>
      <c r="K13" s="277" t="s">
        <v>338</v>
      </c>
      <c r="L13" s="335"/>
      <c r="M13" s="335"/>
      <c r="N13" s="335"/>
      <c r="O13" s="335"/>
      <c r="P13" s="335"/>
      <c r="Q13" s="335"/>
      <c r="R13" s="335"/>
      <c r="S13" s="335"/>
      <c r="T13" s="335"/>
      <c r="U13" s="335"/>
      <c r="V13" s="335"/>
      <c r="W13" s="335"/>
      <c r="X13" s="335"/>
      <c r="Y13" s="335"/>
      <c r="Z13" s="335"/>
      <c r="AA13" s="335"/>
      <c r="AB13" s="335"/>
      <c r="AC13" s="335"/>
      <c r="AD13" s="335"/>
      <c r="AE13" s="335"/>
      <c r="AF13" s="335"/>
      <c r="AG13" s="335"/>
      <c r="AH13" s="335"/>
      <c r="AI13" s="335"/>
      <c r="AJ13" s="335"/>
      <c r="AK13" s="335"/>
      <c r="AL13" s="335"/>
      <c r="AM13" s="335"/>
      <c r="AN13" s="335"/>
      <c r="AO13" s="335"/>
      <c r="AP13" s="335"/>
      <c r="AQ13" s="335"/>
      <c r="AR13" s="335"/>
      <c r="AS13" s="336"/>
    </row>
    <row r="14" spans="1:46" ht="29.25" customHeight="1">
      <c r="A14" s="317"/>
      <c r="B14" s="317"/>
      <c r="C14" s="317"/>
      <c r="D14" s="339"/>
      <c r="E14" s="340"/>
      <c r="F14" s="340"/>
      <c r="G14" s="340"/>
      <c r="H14" s="340"/>
      <c r="I14" s="340"/>
      <c r="J14" s="276"/>
      <c r="K14" s="299" t="s">
        <v>337</v>
      </c>
      <c r="L14" s="344"/>
      <c r="M14" s="344"/>
      <c r="N14" s="344"/>
      <c r="O14" s="344"/>
      <c r="P14" s="344"/>
      <c r="Q14" s="345"/>
      <c r="R14" s="299" t="s">
        <v>336</v>
      </c>
      <c r="S14" s="344"/>
      <c r="T14" s="344"/>
      <c r="U14" s="344"/>
      <c r="V14" s="344"/>
      <c r="W14" s="344"/>
      <c r="X14" s="345"/>
      <c r="Y14" s="299" t="s">
        <v>444</v>
      </c>
      <c r="Z14" s="344"/>
      <c r="AA14" s="344"/>
      <c r="AB14" s="344"/>
      <c r="AC14" s="344"/>
      <c r="AD14" s="344"/>
      <c r="AE14" s="345"/>
      <c r="AF14" s="299" t="s">
        <v>390</v>
      </c>
      <c r="AG14" s="344"/>
      <c r="AH14" s="344"/>
      <c r="AI14" s="344"/>
      <c r="AJ14" s="344"/>
      <c r="AK14" s="344"/>
      <c r="AL14" s="345"/>
      <c r="AM14" s="316" t="s">
        <v>334</v>
      </c>
      <c r="AN14" s="346"/>
      <c r="AO14" s="346"/>
      <c r="AP14" s="346"/>
      <c r="AQ14" s="346"/>
      <c r="AR14" s="346"/>
      <c r="AS14" s="347"/>
    </row>
    <row r="15" spans="1:46" ht="45" customHeight="1">
      <c r="A15" s="317"/>
      <c r="B15" s="317"/>
      <c r="C15" s="317"/>
      <c r="D15" s="310" t="s">
        <v>5</v>
      </c>
      <c r="E15" s="311"/>
      <c r="F15" s="311"/>
      <c r="G15" s="311"/>
      <c r="H15" s="311"/>
      <c r="I15" s="311"/>
      <c r="J15" s="312"/>
      <c r="K15" s="317" t="s">
        <v>20</v>
      </c>
      <c r="L15" s="317"/>
      <c r="M15" s="317"/>
      <c r="N15" s="317"/>
      <c r="O15" s="317"/>
      <c r="P15" s="317"/>
      <c r="Q15" s="317"/>
      <c r="R15" s="310" t="s">
        <v>20</v>
      </c>
      <c r="S15" s="311"/>
      <c r="T15" s="311"/>
      <c r="U15" s="311"/>
      <c r="V15" s="311"/>
      <c r="W15" s="311"/>
      <c r="X15" s="312"/>
      <c r="Y15" s="310" t="s">
        <v>20</v>
      </c>
      <c r="Z15" s="311"/>
      <c r="AA15" s="311"/>
      <c r="AB15" s="311"/>
      <c r="AC15" s="311"/>
      <c r="AD15" s="311"/>
      <c r="AE15" s="312"/>
      <c r="AF15" s="310" t="s">
        <v>20</v>
      </c>
      <c r="AG15" s="311"/>
      <c r="AH15" s="311"/>
      <c r="AI15" s="311"/>
      <c r="AJ15" s="311"/>
      <c r="AK15" s="311"/>
      <c r="AL15" s="312"/>
      <c r="AM15" s="341" t="s">
        <v>5</v>
      </c>
      <c r="AN15" s="342"/>
      <c r="AO15" s="342"/>
      <c r="AP15" s="342"/>
      <c r="AQ15" s="342"/>
      <c r="AR15" s="342"/>
      <c r="AS15" s="343"/>
    </row>
    <row r="16" spans="1:46" ht="60.75" customHeight="1">
      <c r="A16" s="317"/>
      <c r="B16" s="317"/>
      <c r="C16" s="317"/>
      <c r="D16" s="72" t="s">
        <v>176</v>
      </c>
      <c r="E16" s="72" t="s">
        <v>177</v>
      </c>
      <c r="F16" s="72" t="s">
        <v>219</v>
      </c>
      <c r="G16" s="72" t="s">
        <v>220</v>
      </c>
      <c r="H16" s="72" t="s">
        <v>221</v>
      </c>
      <c r="I16" s="72" t="s">
        <v>179</v>
      </c>
      <c r="J16" s="33" t="s">
        <v>180</v>
      </c>
      <c r="K16" s="72" t="s">
        <v>176</v>
      </c>
      <c r="L16" s="72" t="s">
        <v>177</v>
      </c>
      <c r="M16" s="72" t="s">
        <v>219</v>
      </c>
      <c r="N16" s="72" t="s">
        <v>220</v>
      </c>
      <c r="O16" s="72" t="s">
        <v>221</v>
      </c>
      <c r="P16" s="72" t="s">
        <v>179</v>
      </c>
      <c r="Q16" s="33" t="s">
        <v>180</v>
      </c>
      <c r="R16" s="72" t="s">
        <v>176</v>
      </c>
      <c r="S16" s="72" t="s">
        <v>177</v>
      </c>
      <c r="T16" s="72" t="s">
        <v>219</v>
      </c>
      <c r="U16" s="72" t="s">
        <v>220</v>
      </c>
      <c r="V16" s="72" t="s">
        <v>221</v>
      </c>
      <c r="W16" s="72" t="s">
        <v>179</v>
      </c>
      <c r="X16" s="33" t="s">
        <v>180</v>
      </c>
      <c r="Y16" s="72" t="s">
        <v>176</v>
      </c>
      <c r="Z16" s="72" t="s">
        <v>177</v>
      </c>
      <c r="AA16" s="72" t="s">
        <v>219</v>
      </c>
      <c r="AB16" s="72" t="s">
        <v>220</v>
      </c>
      <c r="AC16" s="72" t="s">
        <v>221</v>
      </c>
      <c r="AD16" s="72" t="s">
        <v>179</v>
      </c>
      <c r="AE16" s="33" t="s">
        <v>180</v>
      </c>
      <c r="AF16" s="72" t="s">
        <v>176</v>
      </c>
      <c r="AG16" s="72" t="s">
        <v>177</v>
      </c>
      <c r="AH16" s="72" t="s">
        <v>219</v>
      </c>
      <c r="AI16" s="72" t="s">
        <v>220</v>
      </c>
      <c r="AJ16" s="72" t="s">
        <v>221</v>
      </c>
      <c r="AK16" s="72" t="s">
        <v>179</v>
      </c>
      <c r="AL16" s="33" t="s">
        <v>180</v>
      </c>
      <c r="AM16" s="82" t="s">
        <v>176</v>
      </c>
      <c r="AN16" s="82" t="s">
        <v>177</v>
      </c>
      <c r="AO16" s="82" t="s">
        <v>219</v>
      </c>
      <c r="AP16" s="82" t="s">
        <v>220</v>
      </c>
      <c r="AQ16" s="82" t="s">
        <v>221</v>
      </c>
      <c r="AR16" s="82" t="s">
        <v>179</v>
      </c>
      <c r="AS16" s="32" t="s">
        <v>180</v>
      </c>
    </row>
    <row r="17" spans="1:45">
      <c r="A17" s="64">
        <v>1</v>
      </c>
      <c r="B17" s="64">
        <v>2</v>
      </c>
      <c r="C17" s="64">
        <v>3</v>
      </c>
      <c r="D17" s="36" t="s">
        <v>182</v>
      </c>
      <c r="E17" s="36" t="s">
        <v>183</v>
      </c>
      <c r="F17" s="36" t="s">
        <v>184</v>
      </c>
      <c r="G17" s="36" t="s">
        <v>185</v>
      </c>
      <c r="H17" s="36" t="s">
        <v>186</v>
      </c>
      <c r="I17" s="36" t="s">
        <v>187</v>
      </c>
      <c r="J17" s="36" t="s">
        <v>188</v>
      </c>
      <c r="K17" s="36" t="s">
        <v>333</v>
      </c>
      <c r="L17" s="36" t="s">
        <v>332</v>
      </c>
      <c r="M17" s="36" t="s">
        <v>331</v>
      </c>
      <c r="N17" s="36" t="s">
        <v>330</v>
      </c>
      <c r="O17" s="36" t="s">
        <v>329</v>
      </c>
      <c r="P17" s="36" t="s">
        <v>328</v>
      </c>
      <c r="Q17" s="36" t="s">
        <v>327</v>
      </c>
      <c r="R17" s="36" t="s">
        <v>326</v>
      </c>
      <c r="S17" s="36" t="s">
        <v>325</v>
      </c>
      <c r="T17" s="36" t="s">
        <v>324</v>
      </c>
      <c r="U17" s="36" t="s">
        <v>323</v>
      </c>
      <c r="V17" s="36" t="s">
        <v>322</v>
      </c>
      <c r="W17" s="36" t="s">
        <v>321</v>
      </c>
      <c r="X17" s="36" t="s">
        <v>320</v>
      </c>
      <c r="Y17" s="36" t="s">
        <v>319</v>
      </c>
      <c r="Z17" s="36" t="s">
        <v>318</v>
      </c>
      <c r="AA17" s="36" t="s">
        <v>317</v>
      </c>
      <c r="AB17" s="36" t="s">
        <v>316</v>
      </c>
      <c r="AC17" s="36" t="s">
        <v>315</v>
      </c>
      <c r="AD17" s="36" t="s">
        <v>527</v>
      </c>
      <c r="AE17" s="36" t="s">
        <v>314</v>
      </c>
      <c r="AF17" s="36" t="s">
        <v>437</v>
      </c>
      <c r="AG17" s="36" t="s">
        <v>438</v>
      </c>
      <c r="AH17" s="36" t="s">
        <v>439</v>
      </c>
      <c r="AI17" s="36" t="s">
        <v>440</v>
      </c>
      <c r="AJ17" s="36" t="s">
        <v>441</v>
      </c>
      <c r="AK17" s="36" t="s">
        <v>528</v>
      </c>
      <c r="AL17" s="36" t="s">
        <v>443</v>
      </c>
      <c r="AM17" s="35" t="s">
        <v>313</v>
      </c>
      <c r="AN17" s="35" t="s">
        <v>312</v>
      </c>
      <c r="AO17" s="35" t="s">
        <v>311</v>
      </c>
      <c r="AP17" s="35" t="s">
        <v>310</v>
      </c>
      <c r="AQ17" s="35" t="s">
        <v>309</v>
      </c>
      <c r="AR17" s="35" t="s">
        <v>308</v>
      </c>
      <c r="AS17" s="35" t="s">
        <v>307</v>
      </c>
    </row>
    <row r="18" spans="1:45">
      <c r="A18" s="28"/>
      <c r="B18" s="48"/>
      <c r="C18" s="81"/>
      <c r="D18" s="81"/>
      <c r="E18" s="81"/>
      <c r="F18" s="81"/>
      <c r="G18" s="81"/>
      <c r="H18" s="81"/>
      <c r="I18" s="81"/>
      <c r="J18" s="81"/>
      <c r="K18" s="81"/>
      <c r="L18" s="81"/>
      <c r="M18" s="81"/>
      <c r="N18" s="81"/>
      <c r="O18" s="81"/>
      <c r="P18" s="81"/>
      <c r="Q18" s="81"/>
      <c r="R18" s="81"/>
      <c r="S18" s="81"/>
      <c r="T18" s="81"/>
      <c r="U18" s="81"/>
      <c r="V18" s="81"/>
      <c r="W18" s="81"/>
      <c r="X18" s="81"/>
      <c r="Y18" s="81"/>
      <c r="Z18" s="81"/>
      <c r="AA18" s="81"/>
      <c r="AB18" s="81"/>
      <c r="AC18" s="81"/>
      <c r="AD18" s="81"/>
      <c r="AE18" s="81"/>
      <c r="AF18" s="81"/>
      <c r="AG18" s="81"/>
      <c r="AH18" s="81"/>
      <c r="AI18" s="81"/>
      <c r="AJ18" s="81"/>
      <c r="AK18" s="81"/>
      <c r="AL18" s="81"/>
      <c r="AM18" s="80"/>
      <c r="AN18" s="80"/>
      <c r="AO18" s="80"/>
      <c r="AP18" s="80"/>
      <c r="AQ18" s="80"/>
      <c r="AR18" s="80"/>
      <c r="AS18" s="80"/>
    </row>
    <row r="19" spans="1:45" s="96" customFormat="1" ht="31.5">
      <c r="A19" s="16" t="s">
        <v>73</v>
      </c>
      <c r="B19" s="41" t="s">
        <v>74</v>
      </c>
      <c r="C19" s="40" t="s">
        <v>75</v>
      </c>
      <c r="D19" s="128">
        <v>0</v>
      </c>
      <c r="E19" s="128">
        <v>0</v>
      </c>
      <c r="F19" s="177">
        <f>F25+F20</f>
        <v>4.3769999999999998</v>
      </c>
      <c r="G19" s="128">
        <v>0</v>
      </c>
      <c r="H19" s="177">
        <f>H25+H20</f>
        <v>2.9229999999999996</v>
      </c>
      <c r="I19" s="128">
        <v>0</v>
      </c>
      <c r="J19" s="128">
        <v>0</v>
      </c>
      <c r="K19" s="177">
        <f t="shared" ref="K19:Q19" si="0">K25</f>
        <v>0</v>
      </c>
      <c r="L19" s="177">
        <f t="shared" si="0"/>
        <v>0</v>
      </c>
      <c r="M19" s="177">
        <f>M25+M20</f>
        <v>1.1849999999999998</v>
      </c>
      <c r="N19" s="177">
        <f t="shared" ref="N19:O19" si="1">N25+N20</f>
        <v>0</v>
      </c>
      <c r="O19" s="177">
        <f t="shared" si="1"/>
        <v>0.41500000000000004</v>
      </c>
      <c r="P19" s="177">
        <f t="shared" si="0"/>
        <v>0</v>
      </c>
      <c r="Q19" s="177">
        <f t="shared" si="0"/>
        <v>0</v>
      </c>
      <c r="R19" s="177">
        <f t="shared" ref="R19:S19" si="2">R25</f>
        <v>0</v>
      </c>
      <c r="S19" s="177">
        <f t="shared" si="2"/>
        <v>0</v>
      </c>
      <c r="T19" s="177">
        <f>T25+T20</f>
        <v>1.0640000000000001</v>
      </c>
      <c r="U19" s="177">
        <f t="shared" ref="U19:V19" si="3">U25+U20</f>
        <v>0</v>
      </c>
      <c r="V19" s="177">
        <f t="shared" si="3"/>
        <v>0.83599999999999997</v>
      </c>
      <c r="W19" s="177">
        <f t="shared" ref="W19:X19" si="4">W25</f>
        <v>0</v>
      </c>
      <c r="X19" s="177">
        <f t="shared" si="4"/>
        <v>0</v>
      </c>
      <c r="Y19" s="177">
        <f t="shared" ref="Y19:AL19" si="5">Y25</f>
        <v>0</v>
      </c>
      <c r="Z19" s="177">
        <f t="shared" si="5"/>
        <v>0</v>
      </c>
      <c r="AA19" s="177">
        <f>AA25+AA20</f>
        <v>1.0640000000000001</v>
      </c>
      <c r="AB19" s="177">
        <f t="shared" ref="AB19:AC19" si="6">AB25+AB20</f>
        <v>0</v>
      </c>
      <c r="AC19" s="177">
        <f t="shared" si="6"/>
        <v>0.83599999999999997</v>
      </c>
      <c r="AD19" s="177">
        <f t="shared" si="5"/>
        <v>0</v>
      </c>
      <c r="AE19" s="177">
        <f t="shared" si="5"/>
        <v>0</v>
      </c>
      <c r="AF19" s="177">
        <f t="shared" si="5"/>
        <v>0</v>
      </c>
      <c r="AG19" s="177">
        <f t="shared" si="5"/>
        <v>0</v>
      </c>
      <c r="AH19" s="177">
        <f>AH25+AH20</f>
        <v>1.0640000000000001</v>
      </c>
      <c r="AI19" s="177">
        <f t="shared" ref="AI19:AJ19" si="7">AI25+AI20</f>
        <v>0</v>
      </c>
      <c r="AJ19" s="177">
        <f t="shared" si="7"/>
        <v>0.83599999999999997</v>
      </c>
      <c r="AK19" s="177">
        <f t="shared" si="5"/>
        <v>0</v>
      </c>
      <c r="AL19" s="177">
        <f t="shared" si="5"/>
        <v>0</v>
      </c>
      <c r="AM19" s="70">
        <f t="shared" ref="AM19:AS19" si="8">K19+R19+Y19+AF19</f>
        <v>0</v>
      </c>
      <c r="AN19" s="178">
        <f t="shared" si="8"/>
        <v>0</v>
      </c>
      <c r="AO19" s="70">
        <f t="shared" si="8"/>
        <v>4.3769999999999998</v>
      </c>
      <c r="AP19" s="178">
        <f t="shared" si="8"/>
        <v>0</v>
      </c>
      <c r="AQ19" s="70">
        <f t="shared" si="8"/>
        <v>2.9229999999999996</v>
      </c>
      <c r="AR19" s="178">
        <f t="shared" si="8"/>
        <v>0</v>
      </c>
      <c r="AS19" s="178">
        <f t="shared" si="8"/>
        <v>0</v>
      </c>
    </row>
    <row r="20" spans="1:45" s="96" customFormat="1" ht="31.5">
      <c r="A20" s="16" t="s">
        <v>77</v>
      </c>
      <c r="B20" s="41" t="s">
        <v>78</v>
      </c>
      <c r="C20" s="40" t="s">
        <v>75</v>
      </c>
      <c r="D20" s="128">
        <v>0</v>
      </c>
      <c r="E20" s="128">
        <v>0</v>
      </c>
      <c r="F20" s="42">
        <v>4.3769999999999998</v>
      </c>
      <c r="G20" s="128">
        <v>0</v>
      </c>
      <c r="H20" s="42">
        <v>2.9229999999999996</v>
      </c>
      <c r="I20" s="128">
        <v>0</v>
      </c>
      <c r="J20" s="128">
        <v>0</v>
      </c>
      <c r="K20" s="177">
        <f t="shared" ref="K20:Q20" si="9">K27</f>
        <v>0</v>
      </c>
      <c r="L20" s="177">
        <f t="shared" si="9"/>
        <v>0</v>
      </c>
      <c r="M20" s="177">
        <f t="shared" si="9"/>
        <v>1.1849999999999998</v>
      </c>
      <c r="N20" s="177">
        <f t="shared" si="9"/>
        <v>0</v>
      </c>
      <c r="O20" s="177">
        <f t="shared" si="9"/>
        <v>0.41500000000000004</v>
      </c>
      <c r="P20" s="177">
        <f t="shared" si="9"/>
        <v>0</v>
      </c>
      <c r="Q20" s="177">
        <f t="shared" si="9"/>
        <v>0</v>
      </c>
      <c r="R20" s="177">
        <f t="shared" ref="R20:X20" si="10">R27</f>
        <v>0</v>
      </c>
      <c r="S20" s="177">
        <f t="shared" si="10"/>
        <v>0</v>
      </c>
      <c r="T20" s="177">
        <f t="shared" si="10"/>
        <v>1.0640000000000001</v>
      </c>
      <c r="U20" s="177">
        <f t="shared" si="10"/>
        <v>0</v>
      </c>
      <c r="V20" s="177">
        <f t="shared" si="10"/>
        <v>0.83599999999999997</v>
      </c>
      <c r="W20" s="177">
        <f t="shared" si="10"/>
        <v>0</v>
      </c>
      <c r="X20" s="177">
        <f t="shared" si="10"/>
        <v>0</v>
      </c>
      <c r="Y20" s="177">
        <f t="shared" ref="Y20:AL20" si="11">Y27</f>
        <v>0</v>
      </c>
      <c r="Z20" s="177">
        <f t="shared" si="11"/>
        <v>0</v>
      </c>
      <c r="AA20" s="177">
        <f t="shared" si="11"/>
        <v>1.0640000000000001</v>
      </c>
      <c r="AB20" s="177">
        <f t="shared" si="11"/>
        <v>0</v>
      </c>
      <c r="AC20" s="177">
        <f t="shared" si="11"/>
        <v>0.83599999999999997</v>
      </c>
      <c r="AD20" s="177">
        <f t="shared" si="11"/>
        <v>0</v>
      </c>
      <c r="AE20" s="177">
        <f t="shared" si="11"/>
        <v>0</v>
      </c>
      <c r="AF20" s="177">
        <f t="shared" si="11"/>
        <v>0</v>
      </c>
      <c r="AG20" s="177">
        <f t="shared" si="11"/>
        <v>0</v>
      </c>
      <c r="AH20" s="177">
        <f t="shared" si="11"/>
        <v>1.0640000000000001</v>
      </c>
      <c r="AI20" s="177">
        <f t="shared" si="11"/>
        <v>0</v>
      </c>
      <c r="AJ20" s="177">
        <f t="shared" si="11"/>
        <v>0.83599999999999997</v>
      </c>
      <c r="AK20" s="177">
        <f t="shared" si="11"/>
        <v>0</v>
      </c>
      <c r="AL20" s="177">
        <f t="shared" si="11"/>
        <v>0</v>
      </c>
      <c r="AM20" s="178">
        <f t="shared" ref="AM20:AM74" si="12">K20+R20+Y20+AF20</f>
        <v>0</v>
      </c>
      <c r="AN20" s="178">
        <f t="shared" ref="AN20:AN75" si="13">L20+S20+Z20+AG20</f>
        <v>0</v>
      </c>
      <c r="AO20" s="70">
        <f t="shared" ref="AO20:AO75" si="14">M20+T20+AA20+AH20</f>
        <v>4.3769999999999998</v>
      </c>
      <c r="AP20" s="178">
        <f t="shared" ref="AP20:AP75" si="15">N20+U20+AB20+AI20</f>
        <v>0</v>
      </c>
      <c r="AQ20" s="70">
        <f t="shared" ref="AQ20:AQ75" si="16">O20+V20+AC20+AJ20</f>
        <v>2.9229999999999996</v>
      </c>
      <c r="AR20" s="178">
        <f t="shared" ref="AR20:AR75" si="17">P20+W20+AD20+AK20</f>
        <v>0</v>
      </c>
      <c r="AS20" s="178">
        <f t="shared" ref="AS20:AS75" si="18">Q20+X20+AE20+AL20</f>
        <v>0</v>
      </c>
    </row>
    <row r="21" spans="1:45" s="96" customFormat="1" ht="41.25" customHeight="1">
      <c r="A21" s="16" t="s">
        <v>79</v>
      </c>
      <c r="B21" s="41" t="s">
        <v>80</v>
      </c>
      <c r="C21" s="40" t="s">
        <v>75</v>
      </c>
      <c r="D21" s="128">
        <v>0</v>
      </c>
      <c r="E21" s="128">
        <v>0</v>
      </c>
      <c r="F21" s="128">
        <v>0</v>
      </c>
      <c r="G21" s="128">
        <v>0</v>
      </c>
      <c r="H21" s="128">
        <v>0</v>
      </c>
      <c r="I21" s="128">
        <v>0</v>
      </c>
      <c r="J21" s="128">
        <v>0</v>
      </c>
      <c r="K21" s="177">
        <f t="shared" ref="K21:Q21" si="19">K47</f>
        <v>0</v>
      </c>
      <c r="L21" s="177">
        <f t="shared" si="19"/>
        <v>0</v>
      </c>
      <c r="M21" s="177">
        <f t="shared" si="19"/>
        <v>0</v>
      </c>
      <c r="N21" s="177">
        <f t="shared" si="19"/>
        <v>0</v>
      </c>
      <c r="O21" s="177">
        <f t="shared" si="19"/>
        <v>0</v>
      </c>
      <c r="P21" s="177">
        <f t="shared" si="19"/>
        <v>0</v>
      </c>
      <c r="Q21" s="177">
        <f t="shared" si="19"/>
        <v>0</v>
      </c>
      <c r="R21" s="177">
        <f t="shared" ref="R21:X21" si="20">R47</f>
        <v>0</v>
      </c>
      <c r="S21" s="177">
        <f t="shared" si="20"/>
        <v>0</v>
      </c>
      <c r="T21" s="177">
        <f t="shared" si="20"/>
        <v>0</v>
      </c>
      <c r="U21" s="177">
        <f t="shared" si="20"/>
        <v>0</v>
      </c>
      <c r="V21" s="177">
        <f t="shared" si="20"/>
        <v>0</v>
      </c>
      <c r="W21" s="177">
        <f t="shared" si="20"/>
        <v>0</v>
      </c>
      <c r="X21" s="177">
        <f t="shared" si="20"/>
        <v>0</v>
      </c>
      <c r="Y21" s="177">
        <f t="shared" ref="Y21:AL21" si="21">Y47</f>
        <v>0</v>
      </c>
      <c r="Z21" s="177">
        <f t="shared" si="21"/>
        <v>0</v>
      </c>
      <c r="AA21" s="177">
        <f t="shared" si="21"/>
        <v>0</v>
      </c>
      <c r="AB21" s="177">
        <f t="shared" si="21"/>
        <v>0</v>
      </c>
      <c r="AC21" s="177">
        <f t="shared" si="21"/>
        <v>0</v>
      </c>
      <c r="AD21" s="177">
        <f t="shared" si="21"/>
        <v>0</v>
      </c>
      <c r="AE21" s="177">
        <f t="shared" si="21"/>
        <v>0</v>
      </c>
      <c r="AF21" s="177">
        <f t="shared" si="21"/>
        <v>0</v>
      </c>
      <c r="AG21" s="177">
        <f t="shared" si="21"/>
        <v>0</v>
      </c>
      <c r="AH21" s="177">
        <f t="shared" si="21"/>
        <v>0</v>
      </c>
      <c r="AI21" s="177">
        <f t="shared" si="21"/>
        <v>0</v>
      </c>
      <c r="AJ21" s="177">
        <f t="shared" si="21"/>
        <v>0</v>
      </c>
      <c r="AK21" s="177">
        <f t="shared" si="21"/>
        <v>0</v>
      </c>
      <c r="AL21" s="177">
        <f t="shared" si="21"/>
        <v>0</v>
      </c>
      <c r="AM21" s="178">
        <f t="shared" si="12"/>
        <v>0</v>
      </c>
      <c r="AN21" s="178">
        <f t="shared" si="13"/>
        <v>0</v>
      </c>
      <c r="AO21" s="178">
        <f t="shared" si="14"/>
        <v>0</v>
      </c>
      <c r="AP21" s="178">
        <f t="shared" si="15"/>
        <v>0</v>
      </c>
      <c r="AQ21" s="178">
        <f t="shared" si="16"/>
        <v>0</v>
      </c>
      <c r="AR21" s="178">
        <f t="shared" si="17"/>
        <v>0</v>
      </c>
      <c r="AS21" s="178">
        <f t="shared" si="18"/>
        <v>0</v>
      </c>
    </row>
    <row r="22" spans="1:45" s="96" customFormat="1" ht="78.75">
      <c r="A22" s="16" t="s">
        <v>81</v>
      </c>
      <c r="B22" s="41" t="s">
        <v>82</v>
      </c>
      <c r="C22" s="40" t="s">
        <v>75</v>
      </c>
      <c r="D22" s="128">
        <v>0</v>
      </c>
      <c r="E22" s="128">
        <v>0</v>
      </c>
      <c r="F22" s="128">
        <v>0</v>
      </c>
      <c r="G22" s="128">
        <v>0</v>
      </c>
      <c r="H22" s="128">
        <v>0</v>
      </c>
      <c r="I22" s="128">
        <v>0</v>
      </c>
      <c r="J22" s="128">
        <v>0</v>
      </c>
      <c r="K22" s="177">
        <f t="shared" ref="K22:Q22" si="22">K66</f>
        <v>0</v>
      </c>
      <c r="L22" s="177">
        <f t="shared" si="22"/>
        <v>0</v>
      </c>
      <c r="M22" s="177">
        <f t="shared" si="22"/>
        <v>0</v>
      </c>
      <c r="N22" s="177">
        <f t="shared" si="22"/>
        <v>0</v>
      </c>
      <c r="O22" s="177">
        <f t="shared" si="22"/>
        <v>0</v>
      </c>
      <c r="P22" s="177">
        <f t="shared" si="22"/>
        <v>0</v>
      </c>
      <c r="Q22" s="177">
        <f t="shared" si="22"/>
        <v>0</v>
      </c>
      <c r="R22" s="177">
        <f t="shared" ref="R22:X22" si="23">R66</f>
        <v>0</v>
      </c>
      <c r="S22" s="177">
        <f t="shared" si="23"/>
        <v>0</v>
      </c>
      <c r="T22" s="177">
        <f t="shared" si="23"/>
        <v>0</v>
      </c>
      <c r="U22" s="177">
        <f t="shared" si="23"/>
        <v>0</v>
      </c>
      <c r="V22" s="177">
        <f t="shared" si="23"/>
        <v>0</v>
      </c>
      <c r="W22" s="177">
        <f t="shared" si="23"/>
        <v>0</v>
      </c>
      <c r="X22" s="177">
        <f t="shared" si="23"/>
        <v>0</v>
      </c>
      <c r="Y22" s="177">
        <f t="shared" ref="Y22:AL22" si="24">Y66</f>
        <v>0</v>
      </c>
      <c r="Z22" s="177">
        <f t="shared" si="24"/>
        <v>0</v>
      </c>
      <c r="AA22" s="177">
        <f t="shared" si="24"/>
        <v>0</v>
      </c>
      <c r="AB22" s="177">
        <f t="shared" si="24"/>
        <v>0</v>
      </c>
      <c r="AC22" s="177">
        <f t="shared" si="24"/>
        <v>0</v>
      </c>
      <c r="AD22" s="177">
        <f t="shared" si="24"/>
        <v>0</v>
      </c>
      <c r="AE22" s="177">
        <f t="shared" si="24"/>
        <v>0</v>
      </c>
      <c r="AF22" s="177">
        <f t="shared" si="24"/>
        <v>0</v>
      </c>
      <c r="AG22" s="177">
        <f t="shared" si="24"/>
        <v>0</v>
      </c>
      <c r="AH22" s="177">
        <f t="shared" si="24"/>
        <v>0</v>
      </c>
      <c r="AI22" s="177">
        <f t="shared" si="24"/>
        <v>0</v>
      </c>
      <c r="AJ22" s="177">
        <f t="shared" si="24"/>
        <v>0</v>
      </c>
      <c r="AK22" s="177">
        <f t="shared" si="24"/>
        <v>0</v>
      </c>
      <c r="AL22" s="177">
        <f t="shared" si="24"/>
        <v>0</v>
      </c>
      <c r="AM22" s="178">
        <f t="shared" si="12"/>
        <v>0</v>
      </c>
      <c r="AN22" s="178">
        <f t="shared" si="13"/>
        <v>0</v>
      </c>
      <c r="AO22" s="178">
        <f t="shared" si="14"/>
        <v>0</v>
      </c>
      <c r="AP22" s="178">
        <f t="shared" si="15"/>
        <v>0</v>
      </c>
      <c r="AQ22" s="178">
        <f t="shared" si="16"/>
        <v>0</v>
      </c>
      <c r="AR22" s="178">
        <f t="shared" si="17"/>
        <v>0</v>
      </c>
      <c r="AS22" s="178">
        <f t="shared" si="18"/>
        <v>0</v>
      </c>
    </row>
    <row r="23" spans="1:45" s="96" customFormat="1" ht="37.5" customHeight="1">
      <c r="A23" s="16" t="s">
        <v>83</v>
      </c>
      <c r="B23" s="41" t="s">
        <v>84</v>
      </c>
      <c r="C23" s="40" t="s">
        <v>75</v>
      </c>
      <c r="D23" s="128">
        <v>0</v>
      </c>
      <c r="E23" s="128">
        <v>0</v>
      </c>
      <c r="F23" s="128">
        <v>0</v>
      </c>
      <c r="G23" s="128">
        <v>0</v>
      </c>
      <c r="H23" s="128">
        <v>0</v>
      </c>
      <c r="I23" s="128">
        <v>0</v>
      </c>
      <c r="J23" s="128">
        <v>0</v>
      </c>
      <c r="K23" s="177">
        <f t="shared" ref="K23:Q23" si="25">K69</f>
        <v>0</v>
      </c>
      <c r="L23" s="177">
        <f t="shared" si="25"/>
        <v>0</v>
      </c>
      <c r="M23" s="177">
        <f t="shared" si="25"/>
        <v>0</v>
      </c>
      <c r="N23" s="177">
        <f t="shared" si="25"/>
        <v>0</v>
      </c>
      <c r="O23" s="177">
        <f t="shared" si="25"/>
        <v>0</v>
      </c>
      <c r="P23" s="177">
        <f t="shared" si="25"/>
        <v>0</v>
      </c>
      <c r="Q23" s="177">
        <f t="shared" si="25"/>
        <v>0</v>
      </c>
      <c r="R23" s="177">
        <f t="shared" ref="R23:X23" si="26">R69</f>
        <v>0</v>
      </c>
      <c r="S23" s="177">
        <f t="shared" si="26"/>
        <v>0</v>
      </c>
      <c r="T23" s="177">
        <f t="shared" si="26"/>
        <v>0</v>
      </c>
      <c r="U23" s="177">
        <f t="shared" si="26"/>
        <v>0</v>
      </c>
      <c r="V23" s="177">
        <f t="shared" si="26"/>
        <v>0</v>
      </c>
      <c r="W23" s="177">
        <f t="shared" si="26"/>
        <v>0</v>
      </c>
      <c r="X23" s="177">
        <f t="shared" si="26"/>
        <v>0</v>
      </c>
      <c r="Y23" s="177">
        <f t="shared" ref="Y23:AL23" si="27">Y69</f>
        <v>0</v>
      </c>
      <c r="Z23" s="177">
        <f t="shared" si="27"/>
        <v>0</v>
      </c>
      <c r="AA23" s="177">
        <f t="shared" si="27"/>
        <v>0</v>
      </c>
      <c r="AB23" s="177">
        <f t="shared" si="27"/>
        <v>0</v>
      </c>
      <c r="AC23" s="177">
        <f t="shared" si="27"/>
        <v>0</v>
      </c>
      <c r="AD23" s="177">
        <f t="shared" si="27"/>
        <v>0</v>
      </c>
      <c r="AE23" s="177">
        <f t="shared" si="27"/>
        <v>0</v>
      </c>
      <c r="AF23" s="177">
        <f t="shared" si="27"/>
        <v>0</v>
      </c>
      <c r="AG23" s="177">
        <f t="shared" si="27"/>
        <v>0</v>
      </c>
      <c r="AH23" s="177">
        <f t="shared" si="27"/>
        <v>0</v>
      </c>
      <c r="AI23" s="177">
        <f t="shared" si="27"/>
        <v>0</v>
      </c>
      <c r="AJ23" s="177">
        <f t="shared" si="27"/>
        <v>0</v>
      </c>
      <c r="AK23" s="177">
        <f t="shared" si="27"/>
        <v>0</v>
      </c>
      <c r="AL23" s="177">
        <f t="shared" si="27"/>
        <v>0</v>
      </c>
      <c r="AM23" s="178">
        <f t="shared" si="12"/>
        <v>0</v>
      </c>
      <c r="AN23" s="178">
        <f t="shared" si="13"/>
        <v>0</v>
      </c>
      <c r="AO23" s="178">
        <f t="shared" si="14"/>
        <v>0</v>
      </c>
      <c r="AP23" s="178">
        <f t="shared" si="15"/>
        <v>0</v>
      </c>
      <c r="AQ23" s="178">
        <f t="shared" si="16"/>
        <v>0</v>
      </c>
      <c r="AR23" s="178">
        <f t="shared" si="17"/>
        <v>0</v>
      </c>
      <c r="AS23" s="178">
        <f t="shared" si="18"/>
        <v>0</v>
      </c>
    </row>
    <row r="24" spans="1:45" s="96" customFormat="1" ht="47.25">
      <c r="A24" s="16" t="s">
        <v>85</v>
      </c>
      <c r="B24" s="41" t="s">
        <v>86</v>
      </c>
      <c r="C24" s="40" t="s">
        <v>75</v>
      </c>
      <c r="D24" s="128">
        <v>0</v>
      </c>
      <c r="E24" s="128">
        <v>0</v>
      </c>
      <c r="F24" s="128">
        <v>0</v>
      </c>
      <c r="G24" s="128">
        <v>0</v>
      </c>
      <c r="H24" s="128">
        <v>0</v>
      </c>
      <c r="I24" s="128">
        <v>0</v>
      </c>
      <c r="J24" s="128">
        <v>0</v>
      </c>
      <c r="K24" s="177">
        <f t="shared" ref="K24:Q25" si="28">K73</f>
        <v>0</v>
      </c>
      <c r="L24" s="177">
        <f t="shared" si="28"/>
        <v>0</v>
      </c>
      <c r="M24" s="177">
        <f t="shared" si="28"/>
        <v>0</v>
      </c>
      <c r="N24" s="177">
        <f t="shared" si="28"/>
        <v>0</v>
      </c>
      <c r="O24" s="177">
        <f t="shared" si="28"/>
        <v>0</v>
      </c>
      <c r="P24" s="177">
        <f t="shared" si="28"/>
        <v>0</v>
      </c>
      <c r="Q24" s="177">
        <f t="shared" si="28"/>
        <v>0</v>
      </c>
      <c r="R24" s="177">
        <f t="shared" ref="R24:X25" si="29">R73</f>
        <v>0</v>
      </c>
      <c r="S24" s="177">
        <f t="shared" si="29"/>
        <v>0</v>
      </c>
      <c r="T24" s="177">
        <f t="shared" si="29"/>
        <v>0</v>
      </c>
      <c r="U24" s="177">
        <f t="shared" si="29"/>
        <v>0</v>
      </c>
      <c r="V24" s="177">
        <f t="shared" si="29"/>
        <v>0</v>
      </c>
      <c r="W24" s="177">
        <f t="shared" si="29"/>
        <v>0</v>
      </c>
      <c r="X24" s="177">
        <f t="shared" si="29"/>
        <v>0</v>
      </c>
      <c r="Y24" s="177">
        <f t="shared" ref="Y24:AG25" si="30">Y73</f>
        <v>0</v>
      </c>
      <c r="Z24" s="177">
        <f t="shared" si="30"/>
        <v>0</v>
      </c>
      <c r="AA24" s="177">
        <f t="shared" si="30"/>
        <v>0</v>
      </c>
      <c r="AB24" s="177">
        <f t="shared" si="30"/>
        <v>0</v>
      </c>
      <c r="AC24" s="177">
        <f t="shared" si="30"/>
        <v>0</v>
      </c>
      <c r="AD24" s="177">
        <f t="shared" si="30"/>
        <v>0</v>
      </c>
      <c r="AE24" s="177">
        <f t="shared" si="30"/>
        <v>0</v>
      </c>
      <c r="AF24" s="177">
        <f t="shared" si="30"/>
        <v>0</v>
      </c>
      <c r="AG24" s="177">
        <f t="shared" si="30"/>
        <v>0</v>
      </c>
      <c r="AH24" s="177">
        <f t="shared" ref="AH24:AL25" si="31">AH73</f>
        <v>0</v>
      </c>
      <c r="AI24" s="177">
        <f t="shared" si="31"/>
        <v>0</v>
      </c>
      <c r="AJ24" s="177">
        <f t="shared" si="31"/>
        <v>0</v>
      </c>
      <c r="AK24" s="177">
        <f t="shared" si="31"/>
        <v>0</v>
      </c>
      <c r="AL24" s="177">
        <f t="shared" si="31"/>
        <v>0</v>
      </c>
      <c r="AM24" s="178">
        <f t="shared" si="12"/>
        <v>0</v>
      </c>
      <c r="AN24" s="178">
        <f t="shared" si="13"/>
        <v>0</v>
      </c>
      <c r="AO24" s="178">
        <f t="shared" si="14"/>
        <v>0</v>
      </c>
      <c r="AP24" s="178">
        <f t="shared" si="15"/>
        <v>0</v>
      </c>
      <c r="AQ24" s="178">
        <f t="shared" si="16"/>
        <v>0</v>
      </c>
      <c r="AR24" s="178">
        <f t="shared" si="17"/>
        <v>0</v>
      </c>
      <c r="AS24" s="178">
        <f t="shared" si="18"/>
        <v>0</v>
      </c>
    </row>
    <row r="25" spans="1:45" s="96" customFormat="1" ht="31.5">
      <c r="A25" s="16" t="s">
        <v>87</v>
      </c>
      <c r="B25" s="41" t="s">
        <v>88</v>
      </c>
      <c r="C25" s="40" t="s">
        <v>75</v>
      </c>
      <c r="D25" s="128">
        <v>0</v>
      </c>
      <c r="E25" s="128">
        <v>0</v>
      </c>
      <c r="F25" s="128">
        <v>0</v>
      </c>
      <c r="G25" s="128">
        <v>0</v>
      </c>
      <c r="H25" s="128">
        <v>0</v>
      </c>
      <c r="I25" s="128">
        <v>0</v>
      </c>
      <c r="J25" s="128">
        <v>0</v>
      </c>
      <c r="K25" s="177">
        <f t="shared" si="28"/>
        <v>0</v>
      </c>
      <c r="L25" s="177">
        <f t="shared" si="28"/>
        <v>0</v>
      </c>
      <c r="M25" s="177">
        <f t="shared" si="28"/>
        <v>0</v>
      </c>
      <c r="N25" s="177">
        <f t="shared" si="28"/>
        <v>0</v>
      </c>
      <c r="O25" s="177">
        <f t="shared" si="28"/>
        <v>0</v>
      </c>
      <c r="P25" s="177">
        <f t="shared" si="28"/>
        <v>0</v>
      </c>
      <c r="Q25" s="177">
        <f t="shared" si="28"/>
        <v>0</v>
      </c>
      <c r="R25" s="177">
        <f t="shared" si="29"/>
        <v>0</v>
      </c>
      <c r="S25" s="177">
        <f t="shared" si="29"/>
        <v>0</v>
      </c>
      <c r="T25" s="177">
        <f t="shared" si="29"/>
        <v>0</v>
      </c>
      <c r="U25" s="177">
        <f t="shared" si="29"/>
        <v>0</v>
      </c>
      <c r="V25" s="177">
        <f t="shared" si="29"/>
        <v>0</v>
      </c>
      <c r="W25" s="177">
        <f t="shared" si="29"/>
        <v>0</v>
      </c>
      <c r="X25" s="177">
        <f t="shared" si="29"/>
        <v>0</v>
      </c>
      <c r="Y25" s="177">
        <f t="shared" si="30"/>
        <v>0</v>
      </c>
      <c r="Z25" s="177">
        <f t="shared" si="30"/>
        <v>0</v>
      </c>
      <c r="AA25" s="177">
        <f t="shared" si="30"/>
        <v>0</v>
      </c>
      <c r="AB25" s="177">
        <f t="shared" si="30"/>
        <v>0</v>
      </c>
      <c r="AC25" s="177">
        <f t="shared" si="30"/>
        <v>0</v>
      </c>
      <c r="AD25" s="177">
        <f t="shared" si="30"/>
        <v>0</v>
      </c>
      <c r="AE25" s="177">
        <f t="shared" si="30"/>
        <v>0</v>
      </c>
      <c r="AF25" s="177">
        <f t="shared" si="30"/>
        <v>0</v>
      </c>
      <c r="AG25" s="177">
        <f t="shared" si="30"/>
        <v>0</v>
      </c>
      <c r="AH25" s="177">
        <f t="shared" si="31"/>
        <v>0</v>
      </c>
      <c r="AI25" s="177">
        <f t="shared" si="31"/>
        <v>0</v>
      </c>
      <c r="AJ25" s="177">
        <f t="shared" si="31"/>
        <v>0</v>
      </c>
      <c r="AK25" s="177">
        <f t="shared" si="31"/>
        <v>0</v>
      </c>
      <c r="AL25" s="177">
        <f t="shared" si="31"/>
        <v>0</v>
      </c>
      <c r="AM25" s="178">
        <f t="shared" si="12"/>
        <v>0</v>
      </c>
      <c r="AN25" s="178">
        <f t="shared" si="13"/>
        <v>0</v>
      </c>
      <c r="AO25" s="178">
        <f t="shared" si="14"/>
        <v>0</v>
      </c>
      <c r="AP25" s="178">
        <f t="shared" si="15"/>
        <v>0</v>
      </c>
      <c r="AQ25" s="178">
        <f t="shared" si="16"/>
        <v>0</v>
      </c>
      <c r="AR25" s="178">
        <f t="shared" si="17"/>
        <v>0</v>
      </c>
      <c r="AS25" s="178">
        <f t="shared" si="18"/>
        <v>0</v>
      </c>
    </row>
    <row r="26" spans="1:45" s="96" customFormat="1" ht="27.75" customHeight="1">
      <c r="A26" s="16" t="s">
        <v>89</v>
      </c>
      <c r="B26" s="41" t="s">
        <v>90</v>
      </c>
      <c r="C26" s="40" t="s">
        <v>75</v>
      </c>
      <c r="D26" s="128">
        <v>0</v>
      </c>
      <c r="E26" s="128">
        <v>0</v>
      </c>
      <c r="F26" s="177">
        <f>F19</f>
        <v>4.3769999999999998</v>
      </c>
      <c r="G26" s="128">
        <v>0</v>
      </c>
      <c r="H26" s="177">
        <f>H19</f>
        <v>2.9229999999999996</v>
      </c>
      <c r="I26" s="128">
        <v>0</v>
      </c>
      <c r="J26" s="128">
        <v>0</v>
      </c>
      <c r="K26" s="177">
        <f t="shared" ref="K26:Q26" si="32">K19</f>
        <v>0</v>
      </c>
      <c r="L26" s="177">
        <f t="shared" si="32"/>
        <v>0</v>
      </c>
      <c r="M26" s="177">
        <f t="shared" si="32"/>
        <v>1.1849999999999998</v>
      </c>
      <c r="N26" s="177">
        <f t="shared" si="32"/>
        <v>0</v>
      </c>
      <c r="O26" s="177">
        <f t="shared" si="32"/>
        <v>0.41500000000000004</v>
      </c>
      <c r="P26" s="177">
        <f t="shared" si="32"/>
        <v>0</v>
      </c>
      <c r="Q26" s="177">
        <f t="shared" si="32"/>
        <v>0</v>
      </c>
      <c r="R26" s="177">
        <f t="shared" ref="R26:X26" si="33">R19</f>
        <v>0</v>
      </c>
      <c r="S26" s="177">
        <f t="shared" si="33"/>
        <v>0</v>
      </c>
      <c r="T26" s="177">
        <f t="shared" si="33"/>
        <v>1.0640000000000001</v>
      </c>
      <c r="U26" s="177">
        <f t="shared" si="33"/>
        <v>0</v>
      </c>
      <c r="V26" s="177">
        <f t="shared" si="33"/>
        <v>0.83599999999999997</v>
      </c>
      <c r="W26" s="177">
        <f t="shared" si="33"/>
        <v>0</v>
      </c>
      <c r="X26" s="177">
        <f t="shared" si="33"/>
        <v>0</v>
      </c>
      <c r="Y26" s="177">
        <f t="shared" ref="Y26:AL26" si="34">Y19</f>
        <v>0</v>
      </c>
      <c r="Z26" s="177">
        <f t="shared" si="34"/>
        <v>0</v>
      </c>
      <c r="AA26" s="177">
        <f t="shared" si="34"/>
        <v>1.0640000000000001</v>
      </c>
      <c r="AB26" s="177">
        <f t="shared" si="34"/>
        <v>0</v>
      </c>
      <c r="AC26" s="177">
        <f t="shared" si="34"/>
        <v>0.83599999999999997</v>
      </c>
      <c r="AD26" s="177">
        <f t="shared" si="34"/>
        <v>0</v>
      </c>
      <c r="AE26" s="177">
        <f t="shared" si="34"/>
        <v>0</v>
      </c>
      <c r="AF26" s="177">
        <f t="shared" si="34"/>
        <v>0</v>
      </c>
      <c r="AG26" s="177">
        <f t="shared" si="34"/>
        <v>0</v>
      </c>
      <c r="AH26" s="177">
        <f t="shared" si="34"/>
        <v>1.0640000000000001</v>
      </c>
      <c r="AI26" s="177">
        <f t="shared" si="34"/>
        <v>0</v>
      </c>
      <c r="AJ26" s="177">
        <f t="shared" si="34"/>
        <v>0.83599999999999997</v>
      </c>
      <c r="AK26" s="177">
        <f t="shared" si="34"/>
        <v>0</v>
      </c>
      <c r="AL26" s="177">
        <f t="shared" si="34"/>
        <v>0</v>
      </c>
      <c r="AM26" s="178">
        <f t="shared" si="12"/>
        <v>0</v>
      </c>
      <c r="AN26" s="178">
        <f t="shared" si="13"/>
        <v>0</v>
      </c>
      <c r="AO26" s="70">
        <f t="shared" si="14"/>
        <v>4.3769999999999998</v>
      </c>
      <c r="AP26" s="178">
        <f t="shared" si="15"/>
        <v>0</v>
      </c>
      <c r="AQ26" s="70">
        <f t="shared" si="16"/>
        <v>2.9229999999999996</v>
      </c>
      <c r="AR26" s="178">
        <f t="shared" si="17"/>
        <v>0</v>
      </c>
      <c r="AS26" s="178">
        <f t="shared" si="18"/>
        <v>0</v>
      </c>
    </row>
    <row r="27" spans="1:45" s="96" customFormat="1" ht="31.5">
      <c r="A27" s="16" t="s">
        <v>91</v>
      </c>
      <c r="B27" s="41" t="s">
        <v>92</v>
      </c>
      <c r="C27" s="40" t="s">
        <v>75</v>
      </c>
      <c r="D27" s="128">
        <v>0</v>
      </c>
      <c r="E27" s="128">
        <v>0</v>
      </c>
      <c r="F27" s="42">
        <v>4.3769999999999998</v>
      </c>
      <c r="G27" s="128">
        <v>0</v>
      </c>
      <c r="H27" s="42">
        <v>2.9229999999999996</v>
      </c>
      <c r="I27" s="128">
        <v>0</v>
      </c>
      <c r="J27" s="128">
        <v>0</v>
      </c>
      <c r="K27" s="177">
        <f t="shared" ref="K27:Q27" si="35">K28</f>
        <v>0</v>
      </c>
      <c r="L27" s="177">
        <f t="shared" si="35"/>
        <v>0</v>
      </c>
      <c r="M27" s="177">
        <f t="shared" si="35"/>
        <v>1.1849999999999998</v>
      </c>
      <c r="N27" s="177">
        <f t="shared" si="35"/>
        <v>0</v>
      </c>
      <c r="O27" s="177">
        <f t="shared" si="35"/>
        <v>0.41500000000000004</v>
      </c>
      <c r="P27" s="177">
        <f t="shared" si="35"/>
        <v>0</v>
      </c>
      <c r="Q27" s="177">
        <f t="shared" si="35"/>
        <v>0</v>
      </c>
      <c r="R27" s="177">
        <f t="shared" ref="R27:X27" si="36">R28</f>
        <v>0</v>
      </c>
      <c r="S27" s="177">
        <f t="shared" si="36"/>
        <v>0</v>
      </c>
      <c r="T27" s="177">
        <f t="shared" si="36"/>
        <v>1.0640000000000001</v>
      </c>
      <c r="U27" s="177">
        <f t="shared" si="36"/>
        <v>0</v>
      </c>
      <c r="V27" s="177">
        <f t="shared" si="36"/>
        <v>0.83599999999999997</v>
      </c>
      <c r="W27" s="177">
        <f t="shared" si="36"/>
        <v>0</v>
      </c>
      <c r="X27" s="177">
        <f t="shared" si="36"/>
        <v>0</v>
      </c>
      <c r="Y27" s="177">
        <f t="shared" ref="Y27:AL27" si="37">Y28</f>
        <v>0</v>
      </c>
      <c r="Z27" s="177">
        <f t="shared" si="37"/>
        <v>0</v>
      </c>
      <c r="AA27" s="177">
        <f t="shared" si="37"/>
        <v>1.0640000000000001</v>
      </c>
      <c r="AB27" s="177">
        <f t="shared" si="37"/>
        <v>0</v>
      </c>
      <c r="AC27" s="177">
        <f t="shared" si="37"/>
        <v>0.83599999999999997</v>
      </c>
      <c r="AD27" s="177">
        <f t="shared" si="37"/>
        <v>0</v>
      </c>
      <c r="AE27" s="177">
        <f t="shared" si="37"/>
        <v>0</v>
      </c>
      <c r="AF27" s="177">
        <f t="shared" si="37"/>
        <v>0</v>
      </c>
      <c r="AG27" s="177">
        <f t="shared" si="37"/>
        <v>0</v>
      </c>
      <c r="AH27" s="177">
        <f t="shared" si="37"/>
        <v>1.0640000000000001</v>
      </c>
      <c r="AI27" s="177">
        <f t="shared" si="37"/>
        <v>0</v>
      </c>
      <c r="AJ27" s="177">
        <f t="shared" si="37"/>
        <v>0.83599999999999997</v>
      </c>
      <c r="AK27" s="177">
        <f t="shared" si="37"/>
        <v>0</v>
      </c>
      <c r="AL27" s="177">
        <f t="shared" si="37"/>
        <v>0</v>
      </c>
      <c r="AM27" s="178">
        <f t="shared" si="12"/>
        <v>0</v>
      </c>
      <c r="AN27" s="178">
        <f t="shared" si="13"/>
        <v>0</v>
      </c>
      <c r="AO27" s="70">
        <f t="shared" si="14"/>
        <v>4.3769999999999998</v>
      </c>
      <c r="AP27" s="178">
        <f t="shared" si="15"/>
        <v>0</v>
      </c>
      <c r="AQ27" s="70">
        <f t="shared" si="16"/>
        <v>2.9229999999999996</v>
      </c>
      <c r="AR27" s="178">
        <f t="shared" si="17"/>
        <v>0</v>
      </c>
      <c r="AS27" s="178">
        <f t="shared" si="18"/>
        <v>0</v>
      </c>
    </row>
    <row r="28" spans="1:45" s="96" customFormat="1" ht="47.25">
      <c r="A28" s="16" t="s">
        <v>93</v>
      </c>
      <c r="B28" s="41" t="s">
        <v>94</v>
      </c>
      <c r="C28" s="40" t="s">
        <v>75</v>
      </c>
      <c r="D28" s="128">
        <v>0</v>
      </c>
      <c r="E28" s="128">
        <v>0</v>
      </c>
      <c r="F28" s="42">
        <v>4.3769999999999998</v>
      </c>
      <c r="G28" s="128">
        <v>0</v>
      </c>
      <c r="H28" s="42">
        <v>2.9229999999999996</v>
      </c>
      <c r="I28" s="128">
        <v>0</v>
      </c>
      <c r="J28" s="128">
        <v>0</v>
      </c>
      <c r="K28" s="177">
        <f t="shared" ref="K28:Q28" si="38">K29+K30</f>
        <v>0</v>
      </c>
      <c r="L28" s="177">
        <f t="shared" si="38"/>
        <v>0</v>
      </c>
      <c r="M28" s="177">
        <f t="shared" si="38"/>
        <v>1.1849999999999998</v>
      </c>
      <c r="N28" s="177">
        <f t="shared" si="38"/>
        <v>0</v>
      </c>
      <c r="O28" s="177">
        <f t="shared" si="38"/>
        <v>0.41500000000000004</v>
      </c>
      <c r="P28" s="177">
        <f t="shared" si="38"/>
        <v>0</v>
      </c>
      <c r="Q28" s="177">
        <f t="shared" si="38"/>
        <v>0</v>
      </c>
      <c r="R28" s="177">
        <f t="shared" ref="R28:X28" si="39">R29+R30</f>
        <v>0</v>
      </c>
      <c r="S28" s="177">
        <f t="shared" si="39"/>
        <v>0</v>
      </c>
      <c r="T28" s="177">
        <f t="shared" si="39"/>
        <v>1.0640000000000001</v>
      </c>
      <c r="U28" s="177">
        <f t="shared" si="39"/>
        <v>0</v>
      </c>
      <c r="V28" s="177">
        <f t="shared" si="39"/>
        <v>0.83599999999999997</v>
      </c>
      <c r="W28" s="177">
        <f t="shared" si="39"/>
        <v>0</v>
      </c>
      <c r="X28" s="177">
        <f t="shared" si="39"/>
        <v>0</v>
      </c>
      <c r="Y28" s="177">
        <f t="shared" ref="Y28:AL28" si="40">Y29+Y30</f>
        <v>0</v>
      </c>
      <c r="Z28" s="177">
        <f t="shared" si="40"/>
        <v>0</v>
      </c>
      <c r="AA28" s="177">
        <f t="shared" si="40"/>
        <v>1.0640000000000001</v>
      </c>
      <c r="AB28" s="177">
        <f t="shared" si="40"/>
        <v>0</v>
      </c>
      <c r="AC28" s="177">
        <f t="shared" si="40"/>
        <v>0.83599999999999997</v>
      </c>
      <c r="AD28" s="177">
        <f t="shared" si="40"/>
        <v>0</v>
      </c>
      <c r="AE28" s="177">
        <f t="shared" si="40"/>
        <v>0</v>
      </c>
      <c r="AF28" s="177">
        <f t="shared" si="40"/>
        <v>0</v>
      </c>
      <c r="AG28" s="177">
        <f t="shared" si="40"/>
        <v>0</v>
      </c>
      <c r="AH28" s="177">
        <f t="shared" si="40"/>
        <v>1.0640000000000001</v>
      </c>
      <c r="AI28" s="177">
        <f t="shared" si="40"/>
        <v>0</v>
      </c>
      <c r="AJ28" s="177">
        <f t="shared" si="40"/>
        <v>0.83599999999999997</v>
      </c>
      <c r="AK28" s="177">
        <f t="shared" si="40"/>
        <v>0</v>
      </c>
      <c r="AL28" s="177">
        <f t="shared" si="40"/>
        <v>0</v>
      </c>
      <c r="AM28" s="178">
        <f t="shared" si="12"/>
        <v>0</v>
      </c>
      <c r="AN28" s="178">
        <f t="shared" si="13"/>
        <v>0</v>
      </c>
      <c r="AO28" s="70">
        <f t="shared" si="14"/>
        <v>4.3769999999999998</v>
      </c>
      <c r="AP28" s="178">
        <f t="shared" si="15"/>
        <v>0</v>
      </c>
      <c r="AQ28" s="70">
        <f t="shared" si="16"/>
        <v>2.9229999999999996</v>
      </c>
      <c r="AR28" s="178">
        <f t="shared" si="17"/>
        <v>0</v>
      </c>
      <c r="AS28" s="178">
        <f t="shared" si="18"/>
        <v>0</v>
      </c>
    </row>
    <row r="29" spans="1:45" s="4" customFormat="1" ht="78.75">
      <c r="A29" s="16" t="s">
        <v>39</v>
      </c>
      <c r="B29" s="41" t="s">
        <v>95</v>
      </c>
      <c r="C29" s="16" t="s">
        <v>373</v>
      </c>
      <c r="D29" s="128">
        <v>0</v>
      </c>
      <c r="E29" s="128">
        <v>0</v>
      </c>
      <c r="F29" s="42">
        <v>4.1269999999999998</v>
      </c>
      <c r="G29" s="128">
        <v>0</v>
      </c>
      <c r="H29" s="42">
        <v>0.873</v>
      </c>
      <c r="I29" s="128">
        <v>0</v>
      </c>
      <c r="J29" s="128">
        <v>0</v>
      </c>
      <c r="K29" s="177">
        <v>0</v>
      </c>
      <c r="L29" s="177">
        <v>0</v>
      </c>
      <c r="M29" s="177">
        <v>1.0249999999999999</v>
      </c>
      <c r="N29" s="177">
        <v>0</v>
      </c>
      <c r="O29" s="177">
        <v>7.4999999999999997E-2</v>
      </c>
      <c r="P29" s="177">
        <v>0</v>
      </c>
      <c r="Q29" s="177">
        <v>0</v>
      </c>
      <c r="R29" s="177">
        <v>0</v>
      </c>
      <c r="S29" s="177">
        <v>0</v>
      </c>
      <c r="T29" s="177">
        <v>1.034</v>
      </c>
      <c r="U29" s="177">
        <v>0</v>
      </c>
      <c r="V29" s="177">
        <v>0.26600000000000001</v>
      </c>
      <c r="W29" s="177">
        <v>0</v>
      </c>
      <c r="X29" s="177">
        <v>0</v>
      </c>
      <c r="Y29" s="177">
        <v>0</v>
      </c>
      <c r="Z29" s="177">
        <v>0</v>
      </c>
      <c r="AA29" s="177">
        <v>1.034</v>
      </c>
      <c r="AB29" s="177">
        <v>0</v>
      </c>
      <c r="AC29" s="177">
        <v>0.26600000000000001</v>
      </c>
      <c r="AD29" s="177">
        <v>0</v>
      </c>
      <c r="AE29" s="177">
        <v>0</v>
      </c>
      <c r="AF29" s="177">
        <v>0</v>
      </c>
      <c r="AG29" s="177">
        <v>0</v>
      </c>
      <c r="AH29" s="177">
        <v>1.034</v>
      </c>
      <c r="AI29" s="177">
        <v>0</v>
      </c>
      <c r="AJ29" s="177">
        <v>0.26600000000000001</v>
      </c>
      <c r="AK29" s="177">
        <v>0</v>
      </c>
      <c r="AL29" s="177">
        <v>0</v>
      </c>
      <c r="AM29" s="178">
        <f t="shared" si="12"/>
        <v>0</v>
      </c>
      <c r="AN29" s="178">
        <f t="shared" si="13"/>
        <v>0</v>
      </c>
      <c r="AO29" s="70">
        <f t="shared" si="14"/>
        <v>4.1269999999999998</v>
      </c>
      <c r="AP29" s="178">
        <f t="shared" si="15"/>
        <v>0</v>
      </c>
      <c r="AQ29" s="70">
        <f t="shared" si="16"/>
        <v>0.873</v>
      </c>
      <c r="AR29" s="178">
        <f t="shared" si="17"/>
        <v>0</v>
      </c>
      <c r="AS29" s="178">
        <f t="shared" si="18"/>
        <v>0</v>
      </c>
    </row>
    <row r="30" spans="1:45" s="4" customFormat="1" ht="78.75">
      <c r="A30" s="16" t="s">
        <v>40</v>
      </c>
      <c r="B30" s="41" t="s">
        <v>96</v>
      </c>
      <c r="C30" s="16" t="s">
        <v>375</v>
      </c>
      <c r="D30" s="128">
        <v>0</v>
      </c>
      <c r="E30" s="128">
        <v>0</v>
      </c>
      <c r="F30" s="42">
        <v>0.25</v>
      </c>
      <c r="G30" s="128">
        <v>0</v>
      </c>
      <c r="H30" s="42">
        <v>2.0499999999999998</v>
      </c>
      <c r="I30" s="128">
        <v>0</v>
      </c>
      <c r="J30" s="128">
        <v>0</v>
      </c>
      <c r="K30" s="177">
        <v>0</v>
      </c>
      <c r="L30" s="177">
        <v>0</v>
      </c>
      <c r="M30" s="177">
        <v>0.16</v>
      </c>
      <c r="N30" s="177">
        <v>0</v>
      </c>
      <c r="O30" s="177">
        <v>0.34</v>
      </c>
      <c r="P30" s="177">
        <v>0</v>
      </c>
      <c r="Q30" s="177">
        <v>0</v>
      </c>
      <c r="R30" s="177">
        <v>0</v>
      </c>
      <c r="S30" s="177">
        <v>0</v>
      </c>
      <c r="T30" s="177">
        <v>0.03</v>
      </c>
      <c r="U30" s="177">
        <v>0</v>
      </c>
      <c r="V30" s="177">
        <v>0.56999999999999995</v>
      </c>
      <c r="W30" s="177">
        <v>0</v>
      </c>
      <c r="X30" s="177">
        <v>0</v>
      </c>
      <c r="Y30" s="177">
        <v>0</v>
      </c>
      <c r="Z30" s="177">
        <v>0</v>
      </c>
      <c r="AA30" s="177">
        <v>0.03</v>
      </c>
      <c r="AB30" s="177">
        <v>0</v>
      </c>
      <c r="AC30" s="177">
        <v>0.56999999999999995</v>
      </c>
      <c r="AD30" s="177">
        <v>0</v>
      </c>
      <c r="AE30" s="177">
        <v>0</v>
      </c>
      <c r="AF30" s="177">
        <v>0</v>
      </c>
      <c r="AG30" s="177">
        <v>0</v>
      </c>
      <c r="AH30" s="177">
        <v>0.03</v>
      </c>
      <c r="AI30" s="177">
        <v>0</v>
      </c>
      <c r="AJ30" s="177">
        <v>0.56999999999999995</v>
      </c>
      <c r="AK30" s="177">
        <v>0</v>
      </c>
      <c r="AL30" s="177">
        <v>0</v>
      </c>
      <c r="AM30" s="178">
        <f t="shared" si="12"/>
        <v>0</v>
      </c>
      <c r="AN30" s="178">
        <f t="shared" si="13"/>
        <v>0</v>
      </c>
      <c r="AO30" s="70">
        <f t="shared" si="14"/>
        <v>0.25</v>
      </c>
      <c r="AP30" s="178">
        <f t="shared" si="15"/>
        <v>0</v>
      </c>
      <c r="AQ30" s="70">
        <f t="shared" si="16"/>
        <v>2.0499999999999998</v>
      </c>
      <c r="AR30" s="178">
        <f t="shared" si="17"/>
        <v>0</v>
      </c>
      <c r="AS30" s="178">
        <f t="shared" si="18"/>
        <v>0</v>
      </c>
    </row>
    <row r="31" spans="1:45" s="4" customFormat="1" ht="69.75" customHeight="1">
      <c r="A31" s="16" t="s">
        <v>97</v>
      </c>
      <c r="B31" s="27" t="s">
        <v>98</v>
      </c>
      <c r="C31" s="40" t="s">
        <v>75</v>
      </c>
      <c r="D31" s="128">
        <v>0</v>
      </c>
      <c r="E31" s="128">
        <v>0</v>
      </c>
      <c r="F31" s="128">
        <v>0</v>
      </c>
      <c r="G31" s="128">
        <v>0</v>
      </c>
      <c r="H31" s="128">
        <v>0</v>
      </c>
      <c r="I31" s="128">
        <v>0</v>
      </c>
      <c r="J31" s="128">
        <v>0</v>
      </c>
      <c r="K31" s="177">
        <v>0</v>
      </c>
      <c r="L31" s="177">
        <v>0</v>
      </c>
      <c r="M31" s="177">
        <v>0</v>
      </c>
      <c r="N31" s="177">
        <v>0</v>
      </c>
      <c r="O31" s="177">
        <v>0</v>
      </c>
      <c r="P31" s="177">
        <v>0</v>
      </c>
      <c r="Q31" s="177">
        <v>0</v>
      </c>
      <c r="R31" s="177">
        <v>0</v>
      </c>
      <c r="S31" s="177">
        <v>0</v>
      </c>
      <c r="T31" s="177">
        <v>0</v>
      </c>
      <c r="U31" s="177">
        <v>0</v>
      </c>
      <c r="V31" s="177">
        <v>0</v>
      </c>
      <c r="W31" s="177">
        <v>0</v>
      </c>
      <c r="X31" s="177">
        <v>0</v>
      </c>
      <c r="Y31" s="177">
        <v>0</v>
      </c>
      <c r="Z31" s="177">
        <v>0</v>
      </c>
      <c r="AA31" s="177">
        <v>0</v>
      </c>
      <c r="AB31" s="177">
        <v>0</v>
      </c>
      <c r="AC31" s="177">
        <v>0</v>
      </c>
      <c r="AD31" s="177">
        <v>0</v>
      </c>
      <c r="AE31" s="177">
        <v>0</v>
      </c>
      <c r="AF31" s="177">
        <v>0</v>
      </c>
      <c r="AG31" s="177">
        <v>0</v>
      </c>
      <c r="AH31" s="177">
        <v>0</v>
      </c>
      <c r="AI31" s="177">
        <v>0</v>
      </c>
      <c r="AJ31" s="177">
        <v>0</v>
      </c>
      <c r="AK31" s="177">
        <v>0</v>
      </c>
      <c r="AL31" s="177">
        <v>0</v>
      </c>
      <c r="AM31" s="178">
        <f t="shared" si="12"/>
        <v>0</v>
      </c>
      <c r="AN31" s="178">
        <f t="shared" si="13"/>
        <v>0</v>
      </c>
      <c r="AO31" s="178">
        <f t="shared" si="14"/>
        <v>0</v>
      </c>
      <c r="AP31" s="178">
        <f t="shared" si="15"/>
        <v>0</v>
      </c>
      <c r="AQ31" s="178">
        <f t="shared" si="16"/>
        <v>0</v>
      </c>
      <c r="AR31" s="178">
        <f t="shared" si="17"/>
        <v>0</v>
      </c>
      <c r="AS31" s="178">
        <f t="shared" si="18"/>
        <v>0</v>
      </c>
    </row>
    <row r="32" spans="1:45" s="4" customFormat="1" ht="50.25" customHeight="1">
      <c r="A32" s="16" t="s">
        <v>99</v>
      </c>
      <c r="B32" s="27" t="s">
        <v>100</v>
      </c>
      <c r="C32" s="40" t="s">
        <v>75</v>
      </c>
      <c r="D32" s="128">
        <v>0</v>
      </c>
      <c r="E32" s="128">
        <v>0</v>
      </c>
      <c r="F32" s="128">
        <v>0</v>
      </c>
      <c r="G32" s="128">
        <v>0</v>
      </c>
      <c r="H32" s="128">
        <v>0</v>
      </c>
      <c r="I32" s="128">
        <v>0</v>
      </c>
      <c r="J32" s="128">
        <v>0</v>
      </c>
      <c r="K32" s="177">
        <f t="shared" ref="K32:Q32" si="41">K33+K34</f>
        <v>0</v>
      </c>
      <c r="L32" s="177">
        <f t="shared" si="41"/>
        <v>0</v>
      </c>
      <c r="M32" s="177">
        <f t="shared" si="41"/>
        <v>0</v>
      </c>
      <c r="N32" s="177">
        <f t="shared" si="41"/>
        <v>0</v>
      </c>
      <c r="O32" s="177">
        <f t="shared" si="41"/>
        <v>0</v>
      </c>
      <c r="P32" s="177">
        <f t="shared" si="41"/>
        <v>0</v>
      </c>
      <c r="Q32" s="177">
        <f t="shared" si="41"/>
        <v>0</v>
      </c>
      <c r="R32" s="177">
        <f t="shared" ref="R32:X32" si="42">R33+R34</f>
        <v>0</v>
      </c>
      <c r="S32" s="177">
        <f t="shared" si="42"/>
        <v>0</v>
      </c>
      <c r="T32" s="177">
        <f t="shared" si="42"/>
        <v>0</v>
      </c>
      <c r="U32" s="177">
        <f t="shared" si="42"/>
        <v>0</v>
      </c>
      <c r="V32" s="177">
        <f t="shared" si="42"/>
        <v>0</v>
      </c>
      <c r="W32" s="177">
        <f t="shared" si="42"/>
        <v>0</v>
      </c>
      <c r="X32" s="177">
        <f t="shared" si="42"/>
        <v>0</v>
      </c>
      <c r="Y32" s="177">
        <f t="shared" ref="Y32:AL32" si="43">Y33+Y34</f>
        <v>0</v>
      </c>
      <c r="Z32" s="177">
        <f t="shared" si="43"/>
        <v>0</v>
      </c>
      <c r="AA32" s="177">
        <f t="shared" si="43"/>
        <v>0</v>
      </c>
      <c r="AB32" s="177">
        <f t="shared" si="43"/>
        <v>0</v>
      </c>
      <c r="AC32" s="177">
        <f t="shared" si="43"/>
        <v>0</v>
      </c>
      <c r="AD32" s="177">
        <f t="shared" si="43"/>
        <v>0</v>
      </c>
      <c r="AE32" s="177">
        <f t="shared" si="43"/>
        <v>0</v>
      </c>
      <c r="AF32" s="177">
        <f t="shared" si="43"/>
        <v>0</v>
      </c>
      <c r="AG32" s="177">
        <f t="shared" si="43"/>
        <v>0</v>
      </c>
      <c r="AH32" s="177">
        <f t="shared" si="43"/>
        <v>0</v>
      </c>
      <c r="AI32" s="177">
        <f t="shared" si="43"/>
        <v>0</v>
      </c>
      <c r="AJ32" s="177">
        <f t="shared" si="43"/>
        <v>0</v>
      </c>
      <c r="AK32" s="177">
        <f t="shared" si="43"/>
        <v>0</v>
      </c>
      <c r="AL32" s="177">
        <f t="shared" si="43"/>
        <v>0</v>
      </c>
      <c r="AM32" s="178">
        <f t="shared" si="12"/>
        <v>0</v>
      </c>
      <c r="AN32" s="178">
        <f t="shared" si="13"/>
        <v>0</v>
      </c>
      <c r="AO32" s="178">
        <f t="shared" si="14"/>
        <v>0</v>
      </c>
      <c r="AP32" s="178">
        <f t="shared" si="15"/>
        <v>0</v>
      </c>
      <c r="AQ32" s="178">
        <f t="shared" si="16"/>
        <v>0</v>
      </c>
      <c r="AR32" s="178">
        <f t="shared" si="17"/>
        <v>0</v>
      </c>
      <c r="AS32" s="178">
        <f t="shared" si="18"/>
        <v>0</v>
      </c>
    </row>
    <row r="33" spans="1:45" s="4" customFormat="1" ht="79.5" customHeight="1">
      <c r="A33" s="16" t="s">
        <v>101</v>
      </c>
      <c r="B33" s="27" t="s">
        <v>102</v>
      </c>
      <c r="C33" s="40" t="s">
        <v>75</v>
      </c>
      <c r="D33" s="128">
        <v>0</v>
      </c>
      <c r="E33" s="128">
        <v>0</v>
      </c>
      <c r="F33" s="128">
        <v>0</v>
      </c>
      <c r="G33" s="128">
        <v>0</v>
      </c>
      <c r="H33" s="128">
        <v>0</v>
      </c>
      <c r="I33" s="128">
        <v>0</v>
      </c>
      <c r="J33" s="128">
        <v>0</v>
      </c>
      <c r="K33" s="177">
        <v>0</v>
      </c>
      <c r="L33" s="177">
        <v>0</v>
      </c>
      <c r="M33" s="177">
        <v>0</v>
      </c>
      <c r="N33" s="177">
        <v>0</v>
      </c>
      <c r="O33" s="177">
        <v>0</v>
      </c>
      <c r="P33" s="177">
        <v>0</v>
      </c>
      <c r="Q33" s="177">
        <v>0</v>
      </c>
      <c r="R33" s="177">
        <v>0</v>
      </c>
      <c r="S33" s="177">
        <v>0</v>
      </c>
      <c r="T33" s="177">
        <v>0</v>
      </c>
      <c r="U33" s="177">
        <v>0</v>
      </c>
      <c r="V33" s="177">
        <v>0</v>
      </c>
      <c r="W33" s="177">
        <v>0</v>
      </c>
      <c r="X33" s="177">
        <v>0</v>
      </c>
      <c r="Y33" s="177">
        <v>0</v>
      </c>
      <c r="Z33" s="177">
        <v>0</v>
      </c>
      <c r="AA33" s="177">
        <v>0</v>
      </c>
      <c r="AB33" s="177">
        <v>0</v>
      </c>
      <c r="AC33" s="177">
        <v>0</v>
      </c>
      <c r="AD33" s="177">
        <v>0</v>
      </c>
      <c r="AE33" s="177">
        <v>0</v>
      </c>
      <c r="AF33" s="177">
        <v>0</v>
      </c>
      <c r="AG33" s="177">
        <v>0</v>
      </c>
      <c r="AH33" s="177">
        <v>0</v>
      </c>
      <c r="AI33" s="177">
        <v>0</v>
      </c>
      <c r="AJ33" s="177">
        <v>0</v>
      </c>
      <c r="AK33" s="177">
        <v>0</v>
      </c>
      <c r="AL33" s="177">
        <v>0</v>
      </c>
      <c r="AM33" s="178">
        <f t="shared" si="12"/>
        <v>0</v>
      </c>
      <c r="AN33" s="178">
        <f t="shared" si="13"/>
        <v>0</v>
      </c>
      <c r="AO33" s="178">
        <f t="shared" si="14"/>
        <v>0</v>
      </c>
      <c r="AP33" s="178">
        <f t="shared" si="15"/>
        <v>0</v>
      </c>
      <c r="AQ33" s="178">
        <f t="shared" si="16"/>
        <v>0</v>
      </c>
      <c r="AR33" s="178">
        <f t="shared" si="17"/>
        <v>0</v>
      </c>
      <c r="AS33" s="178">
        <f t="shared" si="18"/>
        <v>0</v>
      </c>
    </row>
    <row r="34" spans="1:45" s="4" customFormat="1" ht="47.25" customHeight="1">
      <c r="A34" s="16" t="s">
        <v>103</v>
      </c>
      <c r="B34" s="27" t="s">
        <v>104</v>
      </c>
      <c r="C34" s="40" t="s">
        <v>75</v>
      </c>
      <c r="D34" s="128">
        <v>0</v>
      </c>
      <c r="E34" s="128">
        <v>0</v>
      </c>
      <c r="F34" s="128">
        <v>0</v>
      </c>
      <c r="G34" s="128">
        <v>0</v>
      </c>
      <c r="H34" s="128">
        <v>0</v>
      </c>
      <c r="I34" s="128">
        <v>0</v>
      </c>
      <c r="J34" s="128">
        <v>0</v>
      </c>
      <c r="K34" s="177">
        <v>0</v>
      </c>
      <c r="L34" s="177">
        <v>0</v>
      </c>
      <c r="M34" s="177">
        <v>0</v>
      </c>
      <c r="N34" s="177">
        <v>0</v>
      </c>
      <c r="O34" s="177">
        <v>0</v>
      </c>
      <c r="P34" s="177">
        <v>0</v>
      </c>
      <c r="Q34" s="177">
        <v>0</v>
      </c>
      <c r="R34" s="177">
        <v>0</v>
      </c>
      <c r="S34" s="177">
        <v>0</v>
      </c>
      <c r="T34" s="177">
        <v>0</v>
      </c>
      <c r="U34" s="177">
        <v>0</v>
      </c>
      <c r="V34" s="177">
        <v>0</v>
      </c>
      <c r="W34" s="177">
        <v>0</v>
      </c>
      <c r="X34" s="177">
        <v>0</v>
      </c>
      <c r="Y34" s="177">
        <v>0</v>
      </c>
      <c r="Z34" s="177">
        <v>0</v>
      </c>
      <c r="AA34" s="177">
        <v>0</v>
      </c>
      <c r="AB34" s="177">
        <v>0</v>
      </c>
      <c r="AC34" s="177">
        <v>0</v>
      </c>
      <c r="AD34" s="177">
        <v>0</v>
      </c>
      <c r="AE34" s="177">
        <v>0</v>
      </c>
      <c r="AF34" s="177">
        <v>0</v>
      </c>
      <c r="AG34" s="177">
        <v>0</v>
      </c>
      <c r="AH34" s="177">
        <v>0</v>
      </c>
      <c r="AI34" s="177">
        <v>0</v>
      </c>
      <c r="AJ34" s="177">
        <v>0</v>
      </c>
      <c r="AK34" s="177">
        <v>0</v>
      </c>
      <c r="AL34" s="177">
        <v>0</v>
      </c>
      <c r="AM34" s="178">
        <f t="shared" si="12"/>
        <v>0</v>
      </c>
      <c r="AN34" s="178">
        <f t="shared" si="13"/>
        <v>0</v>
      </c>
      <c r="AO34" s="178">
        <f t="shared" si="14"/>
        <v>0</v>
      </c>
      <c r="AP34" s="178">
        <f t="shared" si="15"/>
        <v>0</v>
      </c>
      <c r="AQ34" s="178">
        <f t="shared" si="16"/>
        <v>0</v>
      </c>
      <c r="AR34" s="178">
        <f t="shared" si="17"/>
        <v>0</v>
      </c>
      <c r="AS34" s="178">
        <f t="shared" si="18"/>
        <v>0</v>
      </c>
    </row>
    <row r="35" spans="1:45" s="4" customFormat="1" ht="66" customHeight="1">
      <c r="A35" s="16" t="s">
        <v>105</v>
      </c>
      <c r="B35" s="27" t="s">
        <v>106</v>
      </c>
      <c r="C35" s="40" t="s">
        <v>75</v>
      </c>
      <c r="D35" s="128">
        <v>0</v>
      </c>
      <c r="E35" s="128">
        <v>0</v>
      </c>
      <c r="F35" s="128">
        <v>0</v>
      </c>
      <c r="G35" s="128">
        <v>0</v>
      </c>
      <c r="H35" s="128">
        <v>0</v>
      </c>
      <c r="I35" s="128">
        <v>0</v>
      </c>
      <c r="J35" s="128">
        <v>0</v>
      </c>
      <c r="K35" s="177">
        <f t="shared" ref="K35:Q35" si="44">K36+K40</f>
        <v>0</v>
      </c>
      <c r="L35" s="177">
        <f t="shared" si="44"/>
        <v>0</v>
      </c>
      <c r="M35" s="177">
        <f t="shared" si="44"/>
        <v>0</v>
      </c>
      <c r="N35" s="177">
        <f t="shared" si="44"/>
        <v>0</v>
      </c>
      <c r="O35" s="177">
        <f t="shared" si="44"/>
        <v>0</v>
      </c>
      <c r="P35" s="177">
        <f t="shared" si="44"/>
        <v>0</v>
      </c>
      <c r="Q35" s="177">
        <f t="shared" si="44"/>
        <v>0</v>
      </c>
      <c r="R35" s="177">
        <f t="shared" ref="R35:X35" si="45">R36+R40</f>
        <v>0</v>
      </c>
      <c r="S35" s="177">
        <f t="shared" si="45"/>
        <v>0</v>
      </c>
      <c r="T35" s="177">
        <f t="shared" si="45"/>
        <v>0</v>
      </c>
      <c r="U35" s="177">
        <f t="shared" si="45"/>
        <v>0</v>
      </c>
      <c r="V35" s="177">
        <f t="shared" si="45"/>
        <v>0</v>
      </c>
      <c r="W35" s="177">
        <f t="shared" si="45"/>
        <v>0</v>
      </c>
      <c r="X35" s="177">
        <f t="shared" si="45"/>
        <v>0</v>
      </c>
      <c r="Y35" s="177">
        <f t="shared" ref="Y35:AL35" si="46">Y36+Y40</f>
        <v>0</v>
      </c>
      <c r="Z35" s="177">
        <f t="shared" si="46"/>
        <v>0</v>
      </c>
      <c r="AA35" s="177">
        <f t="shared" si="46"/>
        <v>0</v>
      </c>
      <c r="AB35" s="177">
        <f t="shared" si="46"/>
        <v>0</v>
      </c>
      <c r="AC35" s="177">
        <f t="shared" si="46"/>
        <v>0</v>
      </c>
      <c r="AD35" s="177">
        <f t="shared" si="46"/>
        <v>0</v>
      </c>
      <c r="AE35" s="177">
        <f t="shared" si="46"/>
        <v>0</v>
      </c>
      <c r="AF35" s="177">
        <f t="shared" si="46"/>
        <v>0</v>
      </c>
      <c r="AG35" s="177">
        <f t="shared" si="46"/>
        <v>0</v>
      </c>
      <c r="AH35" s="177">
        <f t="shared" si="46"/>
        <v>0</v>
      </c>
      <c r="AI35" s="177">
        <f t="shared" si="46"/>
        <v>0</v>
      </c>
      <c r="AJ35" s="177">
        <f t="shared" si="46"/>
        <v>0</v>
      </c>
      <c r="AK35" s="177">
        <f t="shared" si="46"/>
        <v>0</v>
      </c>
      <c r="AL35" s="177">
        <f t="shared" si="46"/>
        <v>0</v>
      </c>
      <c r="AM35" s="178">
        <f t="shared" si="12"/>
        <v>0</v>
      </c>
      <c r="AN35" s="178">
        <f t="shared" si="13"/>
        <v>0</v>
      </c>
      <c r="AO35" s="178">
        <f t="shared" si="14"/>
        <v>0</v>
      </c>
      <c r="AP35" s="178">
        <f t="shared" si="15"/>
        <v>0</v>
      </c>
      <c r="AQ35" s="178">
        <f t="shared" si="16"/>
        <v>0</v>
      </c>
      <c r="AR35" s="178">
        <f t="shared" si="17"/>
        <v>0</v>
      </c>
      <c r="AS35" s="178">
        <f t="shared" si="18"/>
        <v>0</v>
      </c>
    </row>
    <row r="36" spans="1:45" s="4" customFormat="1" ht="49.5" customHeight="1">
      <c r="A36" s="16" t="s">
        <v>41</v>
      </c>
      <c r="B36" s="27" t="s">
        <v>107</v>
      </c>
      <c r="C36" s="40" t="s">
        <v>75</v>
      </c>
      <c r="D36" s="128">
        <v>0</v>
      </c>
      <c r="E36" s="128">
        <v>0</v>
      </c>
      <c r="F36" s="128">
        <v>0</v>
      </c>
      <c r="G36" s="128">
        <v>0</v>
      </c>
      <c r="H36" s="128">
        <v>0</v>
      </c>
      <c r="I36" s="128">
        <v>0</v>
      </c>
      <c r="J36" s="128">
        <v>0</v>
      </c>
      <c r="K36" s="177">
        <f t="shared" ref="K36:Q36" si="47">K37+K38+K39</f>
        <v>0</v>
      </c>
      <c r="L36" s="177">
        <f t="shared" si="47"/>
        <v>0</v>
      </c>
      <c r="M36" s="177">
        <f t="shared" si="47"/>
        <v>0</v>
      </c>
      <c r="N36" s="177">
        <f t="shared" si="47"/>
        <v>0</v>
      </c>
      <c r="O36" s="177">
        <f t="shared" si="47"/>
        <v>0</v>
      </c>
      <c r="P36" s="177">
        <f t="shared" si="47"/>
        <v>0</v>
      </c>
      <c r="Q36" s="177">
        <f t="shared" si="47"/>
        <v>0</v>
      </c>
      <c r="R36" s="177">
        <f t="shared" ref="R36:X36" si="48">R37+R38+R39</f>
        <v>0</v>
      </c>
      <c r="S36" s="177">
        <f t="shared" si="48"/>
        <v>0</v>
      </c>
      <c r="T36" s="177">
        <f t="shared" si="48"/>
        <v>0</v>
      </c>
      <c r="U36" s="177">
        <f t="shared" si="48"/>
        <v>0</v>
      </c>
      <c r="V36" s="177">
        <f t="shared" si="48"/>
        <v>0</v>
      </c>
      <c r="W36" s="177">
        <f t="shared" si="48"/>
        <v>0</v>
      </c>
      <c r="X36" s="177">
        <f t="shared" si="48"/>
        <v>0</v>
      </c>
      <c r="Y36" s="177">
        <f t="shared" ref="Y36:AL36" si="49">Y37+Y38+Y39</f>
        <v>0</v>
      </c>
      <c r="Z36" s="177">
        <f t="shared" si="49"/>
        <v>0</v>
      </c>
      <c r="AA36" s="177">
        <f t="shared" si="49"/>
        <v>0</v>
      </c>
      <c r="AB36" s="177">
        <f t="shared" si="49"/>
        <v>0</v>
      </c>
      <c r="AC36" s="177">
        <f t="shared" si="49"/>
        <v>0</v>
      </c>
      <c r="AD36" s="177">
        <f t="shared" si="49"/>
        <v>0</v>
      </c>
      <c r="AE36" s="177">
        <f t="shared" si="49"/>
        <v>0</v>
      </c>
      <c r="AF36" s="177">
        <f t="shared" si="49"/>
        <v>0</v>
      </c>
      <c r="AG36" s="177">
        <f t="shared" si="49"/>
        <v>0</v>
      </c>
      <c r="AH36" s="177">
        <f t="shared" si="49"/>
        <v>0</v>
      </c>
      <c r="AI36" s="177">
        <f t="shared" si="49"/>
        <v>0</v>
      </c>
      <c r="AJ36" s="177">
        <f t="shared" si="49"/>
        <v>0</v>
      </c>
      <c r="AK36" s="177">
        <f t="shared" si="49"/>
        <v>0</v>
      </c>
      <c r="AL36" s="177">
        <f t="shared" si="49"/>
        <v>0</v>
      </c>
      <c r="AM36" s="178">
        <f t="shared" si="12"/>
        <v>0</v>
      </c>
      <c r="AN36" s="178">
        <f t="shared" si="13"/>
        <v>0</v>
      </c>
      <c r="AO36" s="178">
        <f t="shared" si="14"/>
        <v>0</v>
      </c>
      <c r="AP36" s="178">
        <f t="shared" si="15"/>
        <v>0</v>
      </c>
      <c r="AQ36" s="178">
        <f t="shared" si="16"/>
        <v>0</v>
      </c>
      <c r="AR36" s="178">
        <f t="shared" si="17"/>
        <v>0</v>
      </c>
      <c r="AS36" s="178">
        <f t="shared" si="18"/>
        <v>0</v>
      </c>
    </row>
    <row r="37" spans="1:45" s="4" customFormat="1" ht="126.75" customHeight="1">
      <c r="A37" s="16" t="s">
        <v>41</v>
      </c>
      <c r="B37" s="27" t="s">
        <v>108</v>
      </c>
      <c r="C37" s="40" t="s">
        <v>75</v>
      </c>
      <c r="D37" s="128">
        <v>0</v>
      </c>
      <c r="E37" s="128">
        <v>0</v>
      </c>
      <c r="F37" s="128">
        <v>0</v>
      </c>
      <c r="G37" s="128">
        <v>0</v>
      </c>
      <c r="H37" s="128">
        <v>0</v>
      </c>
      <c r="I37" s="128">
        <v>0</v>
      </c>
      <c r="J37" s="128">
        <v>0</v>
      </c>
      <c r="K37" s="177">
        <v>0</v>
      </c>
      <c r="L37" s="177">
        <v>0</v>
      </c>
      <c r="M37" s="177">
        <v>0</v>
      </c>
      <c r="N37" s="177">
        <v>0</v>
      </c>
      <c r="O37" s="177">
        <v>0</v>
      </c>
      <c r="P37" s="177">
        <v>0</v>
      </c>
      <c r="Q37" s="177">
        <v>0</v>
      </c>
      <c r="R37" s="177">
        <v>0</v>
      </c>
      <c r="S37" s="177">
        <v>0</v>
      </c>
      <c r="T37" s="177">
        <v>0</v>
      </c>
      <c r="U37" s="177">
        <v>0</v>
      </c>
      <c r="V37" s="177">
        <v>0</v>
      </c>
      <c r="W37" s="177">
        <v>0</v>
      </c>
      <c r="X37" s="177">
        <v>0</v>
      </c>
      <c r="Y37" s="177">
        <v>0</v>
      </c>
      <c r="Z37" s="177">
        <v>0</v>
      </c>
      <c r="AA37" s="177">
        <v>0</v>
      </c>
      <c r="AB37" s="177">
        <v>0</v>
      </c>
      <c r="AC37" s="177">
        <v>0</v>
      </c>
      <c r="AD37" s="177">
        <v>0</v>
      </c>
      <c r="AE37" s="177">
        <v>0</v>
      </c>
      <c r="AF37" s="177">
        <v>0</v>
      </c>
      <c r="AG37" s="177">
        <v>0</v>
      </c>
      <c r="AH37" s="177">
        <v>0</v>
      </c>
      <c r="AI37" s="177">
        <v>0</v>
      </c>
      <c r="AJ37" s="177">
        <v>0</v>
      </c>
      <c r="AK37" s="177">
        <v>0</v>
      </c>
      <c r="AL37" s="177">
        <v>0</v>
      </c>
      <c r="AM37" s="178">
        <f t="shared" si="12"/>
        <v>0</v>
      </c>
      <c r="AN37" s="178">
        <f t="shared" si="13"/>
        <v>0</v>
      </c>
      <c r="AO37" s="178">
        <f t="shared" si="14"/>
        <v>0</v>
      </c>
      <c r="AP37" s="178">
        <f t="shared" si="15"/>
        <v>0</v>
      </c>
      <c r="AQ37" s="178">
        <f t="shared" si="16"/>
        <v>0</v>
      </c>
      <c r="AR37" s="178">
        <f t="shared" si="17"/>
        <v>0</v>
      </c>
      <c r="AS37" s="178">
        <f t="shared" si="18"/>
        <v>0</v>
      </c>
    </row>
    <row r="38" spans="1:45" s="4" customFormat="1" ht="111.75" customHeight="1">
      <c r="A38" s="16" t="s">
        <v>41</v>
      </c>
      <c r="B38" s="27" t="s">
        <v>109</v>
      </c>
      <c r="C38" s="40" t="s">
        <v>75</v>
      </c>
      <c r="D38" s="128">
        <v>0</v>
      </c>
      <c r="E38" s="128">
        <v>0</v>
      </c>
      <c r="F38" s="128">
        <v>0</v>
      </c>
      <c r="G38" s="128">
        <v>0</v>
      </c>
      <c r="H38" s="128">
        <v>0</v>
      </c>
      <c r="I38" s="128">
        <v>0</v>
      </c>
      <c r="J38" s="128">
        <v>0</v>
      </c>
      <c r="K38" s="177">
        <v>0</v>
      </c>
      <c r="L38" s="177">
        <v>0</v>
      </c>
      <c r="M38" s="177">
        <v>0</v>
      </c>
      <c r="N38" s="177">
        <v>0</v>
      </c>
      <c r="O38" s="177">
        <v>0</v>
      </c>
      <c r="P38" s="177">
        <v>0</v>
      </c>
      <c r="Q38" s="177">
        <v>0</v>
      </c>
      <c r="R38" s="177">
        <v>0</v>
      </c>
      <c r="S38" s="177">
        <v>0</v>
      </c>
      <c r="T38" s="177">
        <v>0</v>
      </c>
      <c r="U38" s="177">
        <v>0</v>
      </c>
      <c r="V38" s="177">
        <v>0</v>
      </c>
      <c r="W38" s="177">
        <v>0</v>
      </c>
      <c r="X38" s="177">
        <v>0</v>
      </c>
      <c r="Y38" s="177">
        <v>0</v>
      </c>
      <c r="Z38" s="177">
        <v>0</v>
      </c>
      <c r="AA38" s="177">
        <v>0</v>
      </c>
      <c r="AB38" s="177">
        <v>0</v>
      </c>
      <c r="AC38" s="177">
        <v>0</v>
      </c>
      <c r="AD38" s="177">
        <v>0</v>
      </c>
      <c r="AE38" s="177">
        <v>0</v>
      </c>
      <c r="AF38" s="177">
        <v>0</v>
      </c>
      <c r="AG38" s="177">
        <v>0</v>
      </c>
      <c r="AH38" s="177">
        <v>0</v>
      </c>
      <c r="AI38" s="177">
        <v>0</v>
      </c>
      <c r="AJ38" s="177">
        <v>0</v>
      </c>
      <c r="AK38" s="177">
        <v>0</v>
      </c>
      <c r="AL38" s="177">
        <v>0</v>
      </c>
      <c r="AM38" s="178">
        <f t="shared" si="12"/>
        <v>0</v>
      </c>
      <c r="AN38" s="178">
        <f t="shared" si="13"/>
        <v>0</v>
      </c>
      <c r="AO38" s="178">
        <f t="shared" si="14"/>
        <v>0</v>
      </c>
      <c r="AP38" s="178">
        <f t="shared" si="15"/>
        <v>0</v>
      </c>
      <c r="AQ38" s="178">
        <f t="shared" si="16"/>
        <v>0</v>
      </c>
      <c r="AR38" s="178">
        <f t="shared" si="17"/>
        <v>0</v>
      </c>
      <c r="AS38" s="178">
        <f t="shared" si="18"/>
        <v>0</v>
      </c>
    </row>
    <row r="39" spans="1:45" s="4" customFormat="1" ht="108.75" customHeight="1">
      <c r="A39" s="16" t="s">
        <v>41</v>
      </c>
      <c r="B39" s="27" t="s">
        <v>110</v>
      </c>
      <c r="C39" s="40" t="s">
        <v>75</v>
      </c>
      <c r="D39" s="128">
        <v>0</v>
      </c>
      <c r="E39" s="128">
        <v>0</v>
      </c>
      <c r="F39" s="128">
        <v>0</v>
      </c>
      <c r="G39" s="128">
        <v>0</v>
      </c>
      <c r="H39" s="128">
        <v>0</v>
      </c>
      <c r="I39" s="128">
        <v>0</v>
      </c>
      <c r="J39" s="128">
        <v>0</v>
      </c>
      <c r="K39" s="177">
        <v>0</v>
      </c>
      <c r="L39" s="177">
        <v>0</v>
      </c>
      <c r="M39" s="177">
        <v>0</v>
      </c>
      <c r="N39" s="177">
        <v>0</v>
      </c>
      <c r="O39" s="177">
        <v>0</v>
      </c>
      <c r="P39" s="177">
        <v>0</v>
      </c>
      <c r="Q39" s="177">
        <v>0</v>
      </c>
      <c r="R39" s="177">
        <v>0</v>
      </c>
      <c r="S39" s="177">
        <v>0</v>
      </c>
      <c r="T39" s="177">
        <v>0</v>
      </c>
      <c r="U39" s="177">
        <v>0</v>
      </c>
      <c r="V39" s="177">
        <v>0</v>
      </c>
      <c r="W39" s="177">
        <v>0</v>
      </c>
      <c r="X39" s="177">
        <v>0</v>
      </c>
      <c r="Y39" s="177">
        <v>0</v>
      </c>
      <c r="Z39" s="177">
        <v>0</v>
      </c>
      <c r="AA39" s="177">
        <v>0</v>
      </c>
      <c r="AB39" s="177">
        <v>0</v>
      </c>
      <c r="AC39" s="177">
        <v>0</v>
      </c>
      <c r="AD39" s="177">
        <v>0</v>
      </c>
      <c r="AE39" s="177">
        <v>0</v>
      </c>
      <c r="AF39" s="177">
        <v>0</v>
      </c>
      <c r="AG39" s="177">
        <v>0</v>
      </c>
      <c r="AH39" s="177">
        <v>0</v>
      </c>
      <c r="AI39" s="177">
        <v>0</v>
      </c>
      <c r="AJ39" s="177">
        <v>0</v>
      </c>
      <c r="AK39" s="177">
        <v>0</v>
      </c>
      <c r="AL39" s="177">
        <v>0</v>
      </c>
      <c r="AM39" s="178">
        <f t="shared" si="12"/>
        <v>0</v>
      </c>
      <c r="AN39" s="178">
        <f t="shared" si="13"/>
        <v>0</v>
      </c>
      <c r="AO39" s="178">
        <f t="shared" si="14"/>
        <v>0</v>
      </c>
      <c r="AP39" s="178">
        <f t="shared" si="15"/>
        <v>0</v>
      </c>
      <c r="AQ39" s="178">
        <f t="shared" si="16"/>
        <v>0</v>
      </c>
      <c r="AR39" s="178">
        <f t="shared" si="17"/>
        <v>0</v>
      </c>
      <c r="AS39" s="178">
        <f t="shared" si="18"/>
        <v>0</v>
      </c>
    </row>
    <row r="40" spans="1:45" s="4" customFormat="1" ht="54" customHeight="1">
      <c r="A40" s="16" t="s">
        <v>42</v>
      </c>
      <c r="B40" s="27" t="s">
        <v>107</v>
      </c>
      <c r="C40" s="40" t="s">
        <v>75</v>
      </c>
      <c r="D40" s="128">
        <v>0</v>
      </c>
      <c r="E40" s="128">
        <v>0</v>
      </c>
      <c r="F40" s="128">
        <v>0</v>
      </c>
      <c r="G40" s="128">
        <v>0</v>
      </c>
      <c r="H40" s="128">
        <v>0</v>
      </c>
      <c r="I40" s="128">
        <v>0</v>
      </c>
      <c r="J40" s="128">
        <v>0</v>
      </c>
      <c r="K40" s="177">
        <f t="shared" ref="K40:Q40" si="50">K41+K42+K43</f>
        <v>0</v>
      </c>
      <c r="L40" s="177">
        <f t="shared" si="50"/>
        <v>0</v>
      </c>
      <c r="M40" s="177">
        <f t="shared" si="50"/>
        <v>0</v>
      </c>
      <c r="N40" s="177">
        <f t="shared" si="50"/>
        <v>0</v>
      </c>
      <c r="O40" s="177">
        <f t="shared" si="50"/>
        <v>0</v>
      </c>
      <c r="P40" s="177">
        <f t="shared" si="50"/>
        <v>0</v>
      </c>
      <c r="Q40" s="177">
        <f t="shared" si="50"/>
        <v>0</v>
      </c>
      <c r="R40" s="177">
        <f t="shared" ref="R40:X40" si="51">R41+R42+R43</f>
        <v>0</v>
      </c>
      <c r="S40" s="177">
        <f t="shared" si="51"/>
        <v>0</v>
      </c>
      <c r="T40" s="177">
        <f t="shared" si="51"/>
        <v>0</v>
      </c>
      <c r="U40" s="177">
        <f t="shared" si="51"/>
        <v>0</v>
      </c>
      <c r="V40" s="177">
        <f t="shared" si="51"/>
        <v>0</v>
      </c>
      <c r="W40" s="177">
        <f t="shared" si="51"/>
        <v>0</v>
      </c>
      <c r="X40" s="177">
        <f t="shared" si="51"/>
        <v>0</v>
      </c>
      <c r="Y40" s="177">
        <f t="shared" ref="Y40:AL40" si="52">Y41+Y42+Y43</f>
        <v>0</v>
      </c>
      <c r="Z40" s="177">
        <f t="shared" si="52"/>
        <v>0</v>
      </c>
      <c r="AA40" s="177">
        <f t="shared" si="52"/>
        <v>0</v>
      </c>
      <c r="AB40" s="177">
        <f t="shared" si="52"/>
        <v>0</v>
      </c>
      <c r="AC40" s="177">
        <f t="shared" si="52"/>
        <v>0</v>
      </c>
      <c r="AD40" s="177">
        <f t="shared" si="52"/>
        <v>0</v>
      </c>
      <c r="AE40" s="177">
        <f t="shared" si="52"/>
        <v>0</v>
      </c>
      <c r="AF40" s="177">
        <f t="shared" si="52"/>
        <v>0</v>
      </c>
      <c r="AG40" s="177">
        <f t="shared" si="52"/>
        <v>0</v>
      </c>
      <c r="AH40" s="177">
        <f t="shared" si="52"/>
        <v>0</v>
      </c>
      <c r="AI40" s="177">
        <f t="shared" si="52"/>
        <v>0</v>
      </c>
      <c r="AJ40" s="177">
        <f t="shared" si="52"/>
        <v>0</v>
      </c>
      <c r="AK40" s="177">
        <f t="shared" si="52"/>
        <v>0</v>
      </c>
      <c r="AL40" s="177">
        <f t="shared" si="52"/>
        <v>0</v>
      </c>
      <c r="AM40" s="178">
        <f t="shared" si="12"/>
        <v>0</v>
      </c>
      <c r="AN40" s="178">
        <f t="shared" si="13"/>
        <v>0</v>
      </c>
      <c r="AO40" s="178">
        <f t="shared" si="14"/>
        <v>0</v>
      </c>
      <c r="AP40" s="178">
        <f t="shared" si="15"/>
        <v>0</v>
      </c>
      <c r="AQ40" s="178">
        <f t="shared" si="16"/>
        <v>0</v>
      </c>
      <c r="AR40" s="178">
        <f t="shared" si="17"/>
        <v>0</v>
      </c>
      <c r="AS40" s="178">
        <f t="shared" si="18"/>
        <v>0</v>
      </c>
    </row>
    <row r="41" spans="1:45" s="4" customFormat="1" ht="118.5" customHeight="1">
      <c r="A41" s="16" t="s">
        <v>42</v>
      </c>
      <c r="B41" s="27" t="s">
        <v>108</v>
      </c>
      <c r="C41" s="40" t="s">
        <v>75</v>
      </c>
      <c r="D41" s="128">
        <v>0</v>
      </c>
      <c r="E41" s="128">
        <v>0</v>
      </c>
      <c r="F41" s="128">
        <v>0</v>
      </c>
      <c r="G41" s="128">
        <v>0</v>
      </c>
      <c r="H41" s="128">
        <v>0</v>
      </c>
      <c r="I41" s="128">
        <v>0</v>
      </c>
      <c r="J41" s="128">
        <v>0</v>
      </c>
      <c r="K41" s="177">
        <v>0</v>
      </c>
      <c r="L41" s="177">
        <v>0</v>
      </c>
      <c r="M41" s="177">
        <v>0</v>
      </c>
      <c r="N41" s="177">
        <v>0</v>
      </c>
      <c r="O41" s="177">
        <v>0</v>
      </c>
      <c r="P41" s="177">
        <v>0</v>
      </c>
      <c r="Q41" s="177">
        <v>0</v>
      </c>
      <c r="R41" s="177">
        <v>0</v>
      </c>
      <c r="S41" s="177">
        <v>0</v>
      </c>
      <c r="T41" s="177">
        <v>0</v>
      </c>
      <c r="U41" s="177">
        <v>0</v>
      </c>
      <c r="V41" s="177">
        <v>0</v>
      </c>
      <c r="W41" s="177">
        <v>0</v>
      </c>
      <c r="X41" s="177">
        <v>0</v>
      </c>
      <c r="Y41" s="177">
        <v>0</v>
      </c>
      <c r="Z41" s="177">
        <v>0</v>
      </c>
      <c r="AA41" s="177">
        <v>0</v>
      </c>
      <c r="AB41" s="177">
        <v>0</v>
      </c>
      <c r="AC41" s="177">
        <v>0</v>
      </c>
      <c r="AD41" s="177">
        <v>0</v>
      </c>
      <c r="AE41" s="177">
        <v>0</v>
      </c>
      <c r="AF41" s="177">
        <v>0</v>
      </c>
      <c r="AG41" s="177">
        <v>0</v>
      </c>
      <c r="AH41" s="177">
        <v>0</v>
      </c>
      <c r="AI41" s="177">
        <v>0</v>
      </c>
      <c r="AJ41" s="177">
        <v>0</v>
      </c>
      <c r="AK41" s="177">
        <v>0</v>
      </c>
      <c r="AL41" s="177">
        <v>0</v>
      </c>
      <c r="AM41" s="178">
        <f t="shared" si="12"/>
        <v>0</v>
      </c>
      <c r="AN41" s="178">
        <f t="shared" si="13"/>
        <v>0</v>
      </c>
      <c r="AO41" s="178">
        <f t="shared" si="14"/>
        <v>0</v>
      </c>
      <c r="AP41" s="178">
        <f t="shared" si="15"/>
        <v>0</v>
      </c>
      <c r="AQ41" s="178">
        <f t="shared" si="16"/>
        <v>0</v>
      </c>
      <c r="AR41" s="178">
        <f t="shared" si="17"/>
        <v>0</v>
      </c>
      <c r="AS41" s="178">
        <f t="shared" si="18"/>
        <v>0</v>
      </c>
    </row>
    <row r="42" spans="1:45" s="4" customFormat="1" ht="129.75" customHeight="1">
      <c r="A42" s="16" t="s">
        <v>42</v>
      </c>
      <c r="B42" s="27" t="s">
        <v>109</v>
      </c>
      <c r="C42" s="40" t="s">
        <v>75</v>
      </c>
      <c r="D42" s="128">
        <v>0</v>
      </c>
      <c r="E42" s="128">
        <v>0</v>
      </c>
      <c r="F42" s="128">
        <v>0</v>
      </c>
      <c r="G42" s="128">
        <v>0</v>
      </c>
      <c r="H42" s="128">
        <v>0</v>
      </c>
      <c r="I42" s="128">
        <v>0</v>
      </c>
      <c r="J42" s="128">
        <v>0</v>
      </c>
      <c r="K42" s="177">
        <v>0</v>
      </c>
      <c r="L42" s="177">
        <v>0</v>
      </c>
      <c r="M42" s="177">
        <v>0</v>
      </c>
      <c r="N42" s="177">
        <v>0</v>
      </c>
      <c r="O42" s="177">
        <v>0</v>
      </c>
      <c r="P42" s="177">
        <v>0</v>
      </c>
      <c r="Q42" s="177">
        <v>0</v>
      </c>
      <c r="R42" s="177">
        <v>0</v>
      </c>
      <c r="S42" s="177">
        <v>0</v>
      </c>
      <c r="T42" s="177">
        <v>0</v>
      </c>
      <c r="U42" s="177">
        <v>0</v>
      </c>
      <c r="V42" s="177">
        <v>0</v>
      </c>
      <c r="W42" s="177">
        <v>0</v>
      </c>
      <c r="X42" s="177">
        <v>0</v>
      </c>
      <c r="Y42" s="177">
        <v>0</v>
      </c>
      <c r="Z42" s="177">
        <v>0</v>
      </c>
      <c r="AA42" s="177">
        <v>0</v>
      </c>
      <c r="AB42" s="177">
        <v>0</v>
      </c>
      <c r="AC42" s="177">
        <v>0</v>
      </c>
      <c r="AD42" s="177">
        <v>0</v>
      </c>
      <c r="AE42" s="177">
        <v>0</v>
      </c>
      <c r="AF42" s="177">
        <v>0</v>
      </c>
      <c r="AG42" s="177">
        <v>0</v>
      </c>
      <c r="AH42" s="177">
        <v>0</v>
      </c>
      <c r="AI42" s="177">
        <v>0</v>
      </c>
      <c r="AJ42" s="177">
        <v>0</v>
      </c>
      <c r="AK42" s="177">
        <v>0</v>
      </c>
      <c r="AL42" s="177">
        <v>0</v>
      </c>
      <c r="AM42" s="178">
        <f t="shared" si="12"/>
        <v>0</v>
      </c>
      <c r="AN42" s="178">
        <f t="shared" si="13"/>
        <v>0</v>
      </c>
      <c r="AO42" s="178">
        <f t="shared" si="14"/>
        <v>0</v>
      </c>
      <c r="AP42" s="178">
        <f t="shared" si="15"/>
        <v>0</v>
      </c>
      <c r="AQ42" s="178">
        <f t="shared" si="16"/>
        <v>0</v>
      </c>
      <c r="AR42" s="178">
        <f t="shared" si="17"/>
        <v>0</v>
      </c>
      <c r="AS42" s="178">
        <f t="shared" si="18"/>
        <v>0</v>
      </c>
    </row>
    <row r="43" spans="1:45" s="4" customFormat="1" ht="126">
      <c r="A43" s="16" t="s">
        <v>42</v>
      </c>
      <c r="B43" s="27" t="s">
        <v>111</v>
      </c>
      <c r="C43" s="40" t="s">
        <v>75</v>
      </c>
      <c r="D43" s="128">
        <v>0</v>
      </c>
      <c r="E43" s="128">
        <v>0</v>
      </c>
      <c r="F43" s="128">
        <v>0</v>
      </c>
      <c r="G43" s="128">
        <v>0</v>
      </c>
      <c r="H43" s="128">
        <v>0</v>
      </c>
      <c r="I43" s="128">
        <v>0</v>
      </c>
      <c r="J43" s="128">
        <v>0</v>
      </c>
      <c r="K43" s="177">
        <v>0</v>
      </c>
      <c r="L43" s="177">
        <v>0</v>
      </c>
      <c r="M43" s="177">
        <v>0</v>
      </c>
      <c r="N43" s="177">
        <v>0</v>
      </c>
      <c r="O43" s="177">
        <v>0</v>
      </c>
      <c r="P43" s="177">
        <v>0</v>
      </c>
      <c r="Q43" s="177">
        <v>0</v>
      </c>
      <c r="R43" s="177">
        <v>0</v>
      </c>
      <c r="S43" s="177">
        <v>0</v>
      </c>
      <c r="T43" s="177">
        <v>0</v>
      </c>
      <c r="U43" s="177">
        <v>0</v>
      </c>
      <c r="V43" s="177">
        <v>0</v>
      </c>
      <c r="W43" s="177">
        <v>0</v>
      </c>
      <c r="X43" s="177">
        <v>0</v>
      </c>
      <c r="Y43" s="177">
        <v>0</v>
      </c>
      <c r="Z43" s="177">
        <v>0</v>
      </c>
      <c r="AA43" s="177">
        <v>0</v>
      </c>
      <c r="AB43" s="177">
        <v>0</v>
      </c>
      <c r="AC43" s="177">
        <v>0</v>
      </c>
      <c r="AD43" s="177">
        <v>0</v>
      </c>
      <c r="AE43" s="177">
        <v>0</v>
      </c>
      <c r="AF43" s="177">
        <v>0</v>
      </c>
      <c r="AG43" s="177">
        <v>0</v>
      </c>
      <c r="AH43" s="177">
        <v>0</v>
      </c>
      <c r="AI43" s="177">
        <v>0</v>
      </c>
      <c r="AJ43" s="177">
        <v>0</v>
      </c>
      <c r="AK43" s="177">
        <v>0</v>
      </c>
      <c r="AL43" s="177">
        <v>0</v>
      </c>
      <c r="AM43" s="178">
        <f t="shared" si="12"/>
        <v>0</v>
      </c>
      <c r="AN43" s="178">
        <f t="shared" si="13"/>
        <v>0</v>
      </c>
      <c r="AO43" s="178">
        <f t="shared" si="14"/>
        <v>0</v>
      </c>
      <c r="AP43" s="178">
        <f t="shared" si="15"/>
        <v>0</v>
      </c>
      <c r="AQ43" s="178">
        <f t="shared" si="16"/>
        <v>0</v>
      </c>
      <c r="AR43" s="178">
        <f t="shared" si="17"/>
        <v>0</v>
      </c>
      <c r="AS43" s="178">
        <f t="shared" si="18"/>
        <v>0</v>
      </c>
    </row>
    <row r="44" spans="1:45" s="4" customFormat="1" ht="94.5">
      <c r="A44" s="16" t="s">
        <v>112</v>
      </c>
      <c r="B44" s="27" t="s">
        <v>113</v>
      </c>
      <c r="C44" s="40" t="s">
        <v>75</v>
      </c>
      <c r="D44" s="128">
        <v>0</v>
      </c>
      <c r="E44" s="128">
        <v>0</v>
      </c>
      <c r="F44" s="128">
        <v>0</v>
      </c>
      <c r="G44" s="128">
        <v>0</v>
      </c>
      <c r="H44" s="128">
        <v>0</v>
      </c>
      <c r="I44" s="128">
        <v>0</v>
      </c>
      <c r="J44" s="128">
        <v>0</v>
      </c>
      <c r="K44" s="177">
        <f t="shared" ref="K44:Q44" si="53">K45+K46</f>
        <v>0</v>
      </c>
      <c r="L44" s="177">
        <f t="shared" si="53"/>
        <v>0</v>
      </c>
      <c r="M44" s="177">
        <f t="shared" si="53"/>
        <v>0</v>
      </c>
      <c r="N44" s="177">
        <f t="shared" si="53"/>
        <v>0</v>
      </c>
      <c r="O44" s="177">
        <f t="shared" si="53"/>
        <v>0</v>
      </c>
      <c r="P44" s="177">
        <f t="shared" si="53"/>
        <v>0</v>
      </c>
      <c r="Q44" s="177">
        <f t="shared" si="53"/>
        <v>0</v>
      </c>
      <c r="R44" s="177">
        <f t="shared" ref="R44:X44" si="54">R45+R46</f>
        <v>0</v>
      </c>
      <c r="S44" s="177">
        <f t="shared" si="54"/>
        <v>0</v>
      </c>
      <c r="T44" s="177">
        <f t="shared" si="54"/>
        <v>0</v>
      </c>
      <c r="U44" s="177">
        <f t="shared" si="54"/>
        <v>0</v>
      </c>
      <c r="V44" s="177">
        <f t="shared" si="54"/>
        <v>0</v>
      </c>
      <c r="W44" s="177">
        <f t="shared" si="54"/>
        <v>0</v>
      </c>
      <c r="X44" s="177">
        <f t="shared" si="54"/>
        <v>0</v>
      </c>
      <c r="Y44" s="177">
        <f t="shared" ref="Y44:AL44" si="55">Y45+Y46</f>
        <v>0</v>
      </c>
      <c r="Z44" s="177">
        <f t="shared" si="55"/>
        <v>0</v>
      </c>
      <c r="AA44" s="177">
        <f t="shared" si="55"/>
        <v>0</v>
      </c>
      <c r="AB44" s="177">
        <f t="shared" si="55"/>
        <v>0</v>
      </c>
      <c r="AC44" s="177">
        <f t="shared" si="55"/>
        <v>0</v>
      </c>
      <c r="AD44" s="177">
        <f t="shared" si="55"/>
        <v>0</v>
      </c>
      <c r="AE44" s="177">
        <f t="shared" si="55"/>
        <v>0</v>
      </c>
      <c r="AF44" s="177">
        <f t="shared" si="55"/>
        <v>0</v>
      </c>
      <c r="AG44" s="177">
        <f t="shared" si="55"/>
        <v>0</v>
      </c>
      <c r="AH44" s="177">
        <f t="shared" si="55"/>
        <v>0</v>
      </c>
      <c r="AI44" s="177">
        <f t="shared" si="55"/>
        <v>0</v>
      </c>
      <c r="AJ44" s="177">
        <f t="shared" si="55"/>
        <v>0</v>
      </c>
      <c r="AK44" s="177">
        <f t="shared" si="55"/>
        <v>0</v>
      </c>
      <c r="AL44" s="177">
        <f t="shared" si="55"/>
        <v>0</v>
      </c>
      <c r="AM44" s="178">
        <f t="shared" si="12"/>
        <v>0</v>
      </c>
      <c r="AN44" s="178">
        <f t="shared" si="13"/>
        <v>0</v>
      </c>
      <c r="AO44" s="178">
        <f t="shared" si="14"/>
        <v>0</v>
      </c>
      <c r="AP44" s="178">
        <f t="shared" si="15"/>
        <v>0</v>
      </c>
      <c r="AQ44" s="178">
        <f t="shared" si="16"/>
        <v>0</v>
      </c>
      <c r="AR44" s="178">
        <f t="shared" si="17"/>
        <v>0</v>
      </c>
      <c r="AS44" s="178">
        <f t="shared" si="18"/>
        <v>0</v>
      </c>
    </row>
    <row r="45" spans="1:45" s="4" customFormat="1" ht="78.75">
      <c r="A45" s="16" t="s">
        <v>114</v>
      </c>
      <c r="B45" s="27" t="s">
        <v>115</v>
      </c>
      <c r="C45" s="40" t="s">
        <v>75</v>
      </c>
      <c r="D45" s="128">
        <v>0</v>
      </c>
      <c r="E45" s="128">
        <v>0</v>
      </c>
      <c r="F45" s="128">
        <v>0</v>
      </c>
      <c r="G45" s="128">
        <v>0</v>
      </c>
      <c r="H45" s="128">
        <v>0</v>
      </c>
      <c r="I45" s="128">
        <v>0</v>
      </c>
      <c r="J45" s="128">
        <v>0</v>
      </c>
      <c r="K45" s="177">
        <v>0</v>
      </c>
      <c r="L45" s="177">
        <v>0</v>
      </c>
      <c r="M45" s="177">
        <v>0</v>
      </c>
      <c r="N45" s="177">
        <v>0</v>
      </c>
      <c r="O45" s="177">
        <v>0</v>
      </c>
      <c r="P45" s="177">
        <v>0</v>
      </c>
      <c r="Q45" s="177">
        <v>0</v>
      </c>
      <c r="R45" s="177">
        <v>0</v>
      </c>
      <c r="S45" s="177">
        <v>0</v>
      </c>
      <c r="T45" s="177">
        <v>0</v>
      </c>
      <c r="U45" s="177">
        <v>0</v>
      </c>
      <c r="V45" s="177">
        <v>0</v>
      </c>
      <c r="W45" s="177">
        <v>0</v>
      </c>
      <c r="X45" s="177">
        <v>0</v>
      </c>
      <c r="Y45" s="177">
        <v>0</v>
      </c>
      <c r="Z45" s="177">
        <v>0</v>
      </c>
      <c r="AA45" s="177">
        <v>0</v>
      </c>
      <c r="AB45" s="177">
        <v>0</v>
      </c>
      <c r="AC45" s="177">
        <v>0</v>
      </c>
      <c r="AD45" s="177">
        <v>0</v>
      </c>
      <c r="AE45" s="177">
        <v>0</v>
      </c>
      <c r="AF45" s="177">
        <v>0</v>
      </c>
      <c r="AG45" s="177">
        <v>0</v>
      </c>
      <c r="AH45" s="177">
        <v>0</v>
      </c>
      <c r="AI45" s="177">
        <v>0</v>
      </c>
      <c r="AJ45" s="177">
        <v>0</v>
      </c>
      <c r="AK45" s="177">
        <v>0</v>
      </c>
      <c r="AL45" s="177">
        <v>0</v>
      </c>
      <c r="AM45" s="178">
        <f t="shared" si="12"/>
        <v>0</v>
      </c>
      <c r="AN45" s="178">
        <f t="shared" si="13"/>
        <v>0</v>
      </c>
      <c r="AO45" s="178">
        <f t="shared" si="14"/>
        <v>0</v>
      </c>
      <c r="AP45" s="178">
        <f t="shared" si="15"/>
        <v>0</v>
      </c>
      <c r="AQ45" s="178">
        <f t="shared" si="16"/>
        <v>0</v>
      </c>
      <c r="AR45" s="178">
        <f t="shared" si="17"/>
        <v>0</v>
      </c>
      <c r="AS45" s="178">
        <f t="shared" si="18"/>
        <v>0</v>
      </c>
    </row>
    <row r="46" spans="1:45" s="4" customFormat="1" ht="94.5">
      <c r="A46" s="16" t="s">
        <v>116</v>
      </c>
      <c r="B46" s="27" t="s">
        <v>117</v>
      </c>
      <c r="C46" s="40" t="s">
        <v>75</v>
      </c>
      <c r="D46" s="128">
        <v>0</v>
      </c>
      <c r="E46" s="128">
        <v>0</v>
      </c>
      <c r="F46" s="128">
        <v>0</v>
      </c>
      <c r="G46" s="128">
        <v>0</v>
      </c>
      <c r="H46" s="128">
        <v>0</v>
      </c>
      <c r="I46" s="128">
        <v>0</v>
      </c>
      <c r="J46" s="128">
        <v>0</v>
      </c>
      <c r="K46" s="177">
        <v>0</v>
      </c>
      <c r="L46" s="177">
        <v>0</v>
      </c>
      <c r="M46" s="177">
        <v>0</v>
      </c>
      <c r="N46" s="177">
        <v>0</v>
      </c>
      <c r="O46" s="177">
        <v>0</v>
      </c>
      <c r="P46" s="177">
        <v>0</v>
      </c>
      <c r="Q46" s="177">
        <v>0</v>
      </c>
      <c r="R46" s="177">
        <v>0</v>
      </c>
      <c r="S46" s="177">
        <v>0</v>
      </c>
      <c r="T46" s="177">
        <v>0</v>
      </c>
      <c r="U46" s="177">
        <v>0</v>
      </c>
      <c r="V46" s="177">
        <v>0</v>
      </c>
      <c r="W46" s="177">
        <v>0</v>
      </c>
      <c r="X46" s="177">
        <v>0</v>
      </c>
      <c r="Y46" s="177">
        <v>0</v>
      </c>
      <c r="Z46" s="177">
        <v>0</v>
      </c>
      <c r="AA46" s="177">
        <v>0</v>
      </c>
      <c r="AB46" s="177">
        <v>0</v>
      </c>
      <c r="AC46" s="177">
        <v>0</v>
      </c>
      <c r="AD46" s="177">
        <v>0</v>
      </c>
      <c r="AE46" s="177">
        <v>0</v>
      </c>
      <c r="AF46" s="177">
        <v>0</v>
      </c>
      <c r="AG46" s="177">
        <v>0</v>
      </c>
      <c r="AH46" s="177">
        <v>0</v>
      </c>
      <c r="AI46" s="177">
        <v>0</v>
      </c>
      <c r="AJ46" s="177">
        <v>0</v>
      </c>
      <c r="AK46" s="177">
        <v>0</v>
      </c>
      <c r="AL46" s="177">
        <v>0</v>
      </c>
      <c r="AM46" s="178">
        <f t="shared" si="12"/>
        <v>0</v>
      </c>
      <c r="AN46" s="178">
        <f t="shared" si="13"/>
        <v>0</v>
      </c>
      <c r="AO46" s="178">
        <f t="shared" si="14"/>
        <v>0</v>
      </c>
      <c r="AP46" s="178">
        <f t="shared" si="15"/>
        <v>0</v>
      </c>
      <c r="AQ46" s="178">
        <f t="shared" si="16"/>
        <v>0</v>
      </c>
      <c r="AR46" s="178">
        <f t="shared" si="17"/>
        <v>0</v>
      </c>
      <c r="AS46" s="178">
        <f t="shared" si="18"/>
        <v>0</v>
      </c>
    </row>
    <row r="47" spans="1:45" s="96" customFormat="1" ht="47.25">
      <c r="A47" s="16" t="s">
        <v>118</v>
      </c>
      <c r="B47" s="41" t="s">
        <v>119</v>
      </c>
      <c r="C47" s="40" t="s">
        <v>75</v>
      </c>
      <c r="D47" s="128">
        <v>0</v>
      </c>
      <c r="E47" s="128">
        <v>0</v>
      </c>
      <c r="F47" s="128">
        <v>0</v>
      </c>
      <c r="G47" s="128">
        <v>0</v>
      </c>
      <c r="H47" s="128">
        <v>0</v>
      </c>
      <c r="I47" s="128">
        <v>0</v>
      </c>
      <c r="J47" s="128">
        <v>0</v>
      </c>
      <c r="K47" s="177">
        <v>0</v>
      </c>
      <c r="L47" s="177">
        <v>0</v>
      </c>
      <c r="M47" s="177">
        <v>0</v>
      </c>
      <c r="N47" s="177">
        <v>0</v>
      </c>
      <c r="O47" s="177">
        <v>0</v>
      </c>
      <c r="P47" s="177">
        <v>0</v>
      </c>
      <c r="Q47" s="177">
        <v>0</v>
      </c>
      <c r="R47" s="177">
        <v>0</v>
      </c>
      <c r="S47" s="177">
        <v>0</v>
      </c>
      <c r="T47" s="177">
        <v>0</v>
      </c>
      <c r="U47" s="177">
        <v>0</v>
      </c>
      <c r="V47" s="177">
        <v>0</v>
      </c>
      <c r="W47" s="177">
        <v>0</v>
      </c>
      <c r="X47" s="177">
        <v>0</v>
      </c>
      <c r="Y47" s="177">
        <v>0</v>
      </c>
      <c r="Z47" s="177">
        <v>0</v>
      </c>
      <c r="AA47" s="177">
        <v>0</v>
      </c>
      <c r="AB47" s="177">
        <v>0</v>
      </c>
      <c r="AC47" s="177">
        <v>0</v>
      </c>
      <c r="AD47" s="177">
        <v>0</v>
      </c>
      <c r="AE47" s="177">
        <v>0</v>
      </c>
      <c r="AF47" s="177">
        <v>0</v>
      </c>
      <c r="AG47" s="177">
        <v>0</v>
      </c>
      <c r="AH47" s="177">
        <v>0</v>
      </c>
      <c r="AI47" s="177">
        <v>0</v>
      </c>
      <c r="AJ47" s="177">
        <v>0</v>
      </c>
      <c r="AK47" s="177">
        <v>0</v>
      </c>
      <c r="AL47" s="177">
        <v>0</v>
      </c>
      <c r="AM47" s="178">
        <f t="shared" si="12"/>
        <v>0</v>
      </c>
      <c r="AN47" s="178">
        <f t="shared" si="13"/>
        <v>0</v>
      </c>
      <c r="AO47" s="178">
        <f t="shared" si="14"/>
        <v>0</v>
      </c>
      <c r="AP47" s="178">
        <f t="shared" si="15"/>
        <v>0</v>
      </c>
      <c r="AQ47" s="178">
        <f t="shared" si="16"/>
        <v>0</v>
      </c>
      <c r="AR47" s="178">
        <f t="shared" si="17"/>
        <v>0</v>
      </c>
      <c r="AS47" s="178">
        <f t="shared" si="18"/>
        <v>0</v>
      </c>
    </row>
    <row r="48" spans="1:45" s="96" customFormat="1" ht="78.75">
      <c r="A48" s="16" t="s">
        <v>120</v>
      </c>
      <c r="B48" s="41" t="s">
        <v>121</v>
      </c>
      <c r="C48" s="40" t="s">
        <v>75</v>
      </c>
      <c r="D48" s="128">
        <v>0</v>
      </c>
      <c r="E48" s="128">
        <v>0</v>
      </c>
      <c r="F48" s="128">
        <v>0</v>
      </c>
      <c r="G48" s="128">
        <v>0</v>
      </c>
      <c r="H48" s="128">
        <v>0</v>
      </c>
      <c r="I48" s="128">
        <v>0</v>
      </c>
      <c r="J48" s="128">
        <v>0</v>
      </c>
      <c r="K48" s="177">
        <v>0</v>
      </c>
      <c r="L48" s="177">
        <v>0</v>
      </c>
      <c r="M48" s="177">
        <v>0</v>
      </c>
      <c r="N48" s="177">
        <v>0</v>
      </c>
      <c r="O48" s="177">
        <v>0</v>
      </c>
      <c r="P48" s="177">
        <v>0</v>
      </c>
      <c r="Q48" s="177">
        <v>0</v>
      </c>
      <c r="R48" s="177">
        <v>0</v>
      </c>
      <c r="S48" s="177">
        <v>0</v>
      </c>
      <c r="T48" s="177">
        <v>0</v>
      </c>
      <c r="U48" s="177">
        <v>0</v>
      </c>
      <c r="V48" s="177">
        <v>0</v>
      </c>
      <c r="W48" s="177">
        <v>0</v>
      </c>
      <c r="X48" s="177">
        <v>0</v>
      </c>
      <c r="Y48" s="177">
        <v>0</v>
      </c>
      <c r="Z48" s="177">
        <v>0</v>
      </c>
      <c r="AA48" s="177">
        <v>0</v>
      </c>
      <c r="AB48" s="177">
        <v>0</v>
      </c>
      <c r="AC48" s="177">
        <v>0</v>
      </c>
      <c r="AD48" s="177">
        <v>0</v>
      </c>
      <c r="AE48" s="177">
        <v>0</v>
      </c>
      <c r="AF48" s="177">
        <v>0</v>
      </c>
      <c r="AG48" s="177">
        <v>0</v>
      </c>
      <c r="AH48" s="177">
        <v>0</v>
      </c>
      <c r="AI48" s="177">
        <v>0</v>
      </c>
      <c r="AJ48" s="177">
        <v>0</v>
      </c>
      <c r="AK48" s="177">
        <v>0</v>
      </c>
      <c r="AL48" s="177">
        <v>0</v>
      </c>
      <c r="AM48" s="178">
        <f t="shared" si="12"/>
        <v>0</v>
      </c>
      <c r="AN48" s="178">
        <f t="shared" si="13"/>
        <v>0</v>
      </c>
      <c r="AO48" s="178">
        <f t="shared" si="14"/>
        <v>0</v>
      </c>
      <c r="AP48" s="178">
        <f t="shared" si="15"/>
        <v>0</v>
      </c>
      <c r="AQ48" s="178">
        <f t="shared" si="16"/>
        <v>0</v>
      </c>
      <c r="AR48" s="178">
        <f t="shared" si="17"/>
        <v>0</v>
      </c>
      <c r="AS48" s="178">
        <f t="shared" si="18"/>
        <v>0</v>
      </c>
    </row>
    <row r="49" spans="1:45" s="96" customFormat="1" ht="31.5">
      <c r="A49" s="16" t="s">
        <v>45</v>
      </c>
      <c r="B49" s="41" t="s">
        <v>122</v>
      </c>
      <c r="C49" s="40" t="s">
        <v>75</v>
      </c>
      <c r="D49" s="128">
        <v>0</v>
      </c>
      <c r="E49" s="128">
        <v>0</v>
      </c>
      <c r="F49" s="128">
        <v>0</v>
      </c>
      <c r="G49" s="128">
        <v>0</v>
      </c>
      <c r="H49" s="128">
        <v>0</v>
      </c>
      <c r="I49" s="128">
        <v>0</v>
      </c>
      <c r="J49" s="128">
        <v>0</v>
      </c>
      <c r="K49" s="177">
        <v>0</v>
      </c>
      <c r="L49" s="177">
        <v>0</v>
      </c>
      <c r="M49" s="177">
        <v>0</v>
      </c>
      <c r="N49" s="177">
        <v>0</v>
      </c>
      <c r="O49" s="177">
        <v>0</v>
      </c>
      <c r="P49" s="177">
        <v>0</v>
      </c>
      <c r="Q49" s="177">
        <v>0</v>
      </c>
      <c r="R49" s="177">
        <v>0</v>
      </c>
      <c r="S49" s="177">
        <v>0</v>
      </c>
      <c r="T49" s="177">
        <v>0</v>
      </c>
      <c r="U49" s="177">
        <v>0</v>
      </c>
      <c r="V49" s="177">
        <v>0</v>
      </c>
      <c r="W49" s="177">
        <v>0</v>
      </c>
      <c r="X49" s="177">
        <v>0</v>
      </c>
      <c r="Y49" s="177">
        <v>0</v>
      </c>
      <c r="Z49" s="177">
        <v>0</v>
      </c>
      <c r="AA49" s="177">
        <v>0</v>
      </c>
      <c r="AB49" s="177">
        <v>0</v>
      </c>
      <c r="AC49" s="177">
        <v>0</v>
      </c>
      <c r="AD49" s="177">
        <v>0</v>
      </c>
      <c r="AE49" s="177">
        <v>0</v>
      </c>
      <c r="AF49" s="177">
        <v>0</v>
      </c>
      <c r="AG49" s="177">
        <v>0</v>
      </c>
      <c r="AH49" s="177">
        <v>0</v>
      </c>
      <c r="AI49" s="177">
        <v>0</v>
      </c>
      <c r="AJ49" s="177">
        <v>0</v>
      </c>
      <c r="AK49" s="177">
        <v>0</v>
      </c>
      <c r="AL49" s="177">
        <v>0</v>
      </c>
      <c r="AM49" s="178">
        <f t="shared" si="12"/>
        <v>0</v>
      </c>
      <c r="AN49" s="178">
        <f t="shared" si="13"/>
        <v>0</v>
      </c>
      <c r="AO49" s="178">
        <f t="shared" si="14"/>
        <v>0</v>
      </c>
      <c r="AP49" s="178">
        <f t="shared" si="15"/>
        <v>0</v>
      </c>
      <c r="AQ49" s="178">
        <f t="shared" si="16"/>
        <v>0</v>
      </c>
      <c r="AR49" s="178">
        <f t="shared" si="17"/>
        <v>0</v>
      </c>
      <c r="AS49" s="178">
        <f t="shared" si="18"/>
        <v>0</v>
      </c>
    </row>
    <row r="50" spans="1:45" s="96" customFormat="1" ht="78.75">
      <c r="A50" s="16" t="s">
        <v>46</v>
      </c>
      <c r="B50" s="41" t="s">
        <v>123</v>
      </c>
      <c r="C50" s="40" t="s">
        <v>75</v>
      </c>
      <c r="D50" s="128">
        <v>0</v>
      </c>
      <c r="E50" s="128">
        <v>0</v>
      </c>
      <c r="F50" s="128">
        <v>0</v>
      </c>
      <c r="G50" s="128">
        <v>0</v>
      </c>
      <c r="H50" s="128">
        <v>0</v>
      </c>
      <c r="I50" s="128">
        <v>0</v>
      </c>
      <c r="J50" s="128">
        <v>0</v>
      </c>
      <c r="K50" s="177">
        <v>0</v>
      </c>
      <c r="L50" s="177">
        <v>0</v>
      </c>
      <c r="M50" s="177">
        <v>0</v>
      </c>
      <c r="N50" s="177">
        <v>0</v>
      </c>
      <c r="O50" s="177">
        <v>0</v>
      </c>
      <c r="P50" s="177">
        <v>0</v>
      </c>
      <c r="Q50" s="177">
        <v>0</v>
      </c>
      <c r="R50" s="177">
        <v>0</v>
      </c>
      <c r="S50" s="177">
        <v>0</v>
      </c>
      <c r="T50" s="177">
        <v>0</v>
      </c>
      <c r="U50" s="177">
        <v>0</v>
      </c>
      <c r="V50" s="177">
        <v>0</v>
      </c>
      <c r="W50" s="177">
        <v>0</v>
      </c>
      <c r="X50" s="177">
        <v>0</v>
      </c>
      <c r="Y50" s="177">
        <v>0</v>
      </c>
      <c r="Z50" s="177">
        <v>0</v>
      </c>
      <c r="AA50" s="177">
        <v>0</v>
      </c>
      <c r="AB50" s="177">
        <v>0</v>
      </c>
      <c r="AC50" s="177">
        <v>0</v>
      </c>
      <c r="AD50" s="177">
        <v>0</v>
      </c>
      <c r="AE50" s="177">
        <v>0</v>
      </c>
      <c r="AF50" s="177">
        <v>0</v>
      </c>
      <c r="AG50" s="177">
        <v>0</v>
      </c>
      <c r="AH50" s="177">
        <v>0</v>
      </c>
      <c r="AI50" s="177">
        <v>0</v>
      </c>
      <c r="AJ50" s="177">
        <v>0</v>
      </c>
      <c r="AK50" s="177">
        <v>0</v>
      </c>
      <c r="AL50" s="177">
        <v>0</v>
      </c>
      <c r="AM50" s="178">
        <f t="shared" si="12"/>
        <v>0</v>
      </c>
      <c r="AN50" s="178">
        <f t="shared" si="13"/>
        <v>0</v>
      </c>
      <c r="AO50" s="178">
        <f t="shared" si="14"/>
        <v>0</v>
      </c>
      <c r="AP50" s="178">
        <f t="shared" si="15"/>
        <v>0</v>
      </c>
      <c r="AQ50" s="178">
        <f t="shared" si="16"/>
        <v>0</v>
      </c>
      <c r="AR50" s="178">
        <f t="shared" si="17"/>
        <v>0</v>
      </c>
      <c r="AS50" s="178">
        <f t="shared" si="18"/>
        <v>0</v>
      </c>
    </row>
    <row r="51" spans="1:45" s="96" customFormat="1" ht="47.25">
      <c r="A51" s="16" t="s">
        <v>124</v>
      </c>
      <c r="B51" s="41" t="s">
        <v>125</v>
      </c>
      <c r="C51" s="40" t="s">
        <v>75</v>
      </c>
      <c r="D51" s="128">
        <v>0</v>
      </c>
      <c r="E51" s="128">
        <v>0</v>
      </c>
      <c r="F51" s="128">
        <v>0</v>
      </c>
      <c r="G51" s="128">
        <v>0</v>
      </c>
      <c r="H51" s="128">
        <v>0</v>
      </c>
      <c r="I51" s="128">
        <v>0</v>
      </c>
      <c r="J51" s="128">
        <v>0</v>
      </c>
      <c r="K51" s="177">
        <v>0</v>
      </c>
      <c r="L51" s="177">
        <v>0</v>
      </c>
      <c r="M51" s="177">
        <v>0</v>
      </c>
      <c r="N51" s="177">
        <v>0</v>
      </c>
      <c r="O51" s="177">
        <v>0</v>
      </c>
      <c r="P51" s="177">
        <v>0</v>
      </c>
      <c r="Q51" s="177">
        <v>0</v>
      </c>
      <c r="R51" s="177">
        <v>0</v>
      </c>
      <c r="S51" s="177">
        <v>0</v>
      </c>
      <c r="T51" s="177">
        <v>0</v>
      </c>
      <c r="U51" s="177">
        <v>0</v>
      </c>
      <c r="V51" s="177">
        <v>0</v>
      </c>
      <c r="W51" s="177">
        <v>0</v>
      </c>
      <c r="X51" s="177">
        <v>0</v>
      </c>
      <c r="Y51" s="177">
        <v>0</v>
      </c>
      <c r="Z51" s="177">
        <v>0</v>
      </c>
      <c r="AA51" s="177">
        <v>0</v>
      </c>
      <c r="AB51" s="177">
        <v>0</v>
      </c>
      <c r="AC51" s="177">
        <v>0</v>
      </c>
      <c r="AD51" s="177">
        <v>0</v>
      </c>
      <c r="AE51" s="177">
        <v>0</v>
      </c>
      <c r="AF51" s="177">
        <v>0</v>
      </c>
      <c r="AG51" s="177">
        <v>0</v>
      </c>
      <c r="AH51" s="177">
        <v>0</v>
      </c>
      <c r="AI51" s="177">
        <v>0</v>
      </c>
      <c r="AJ51" s="177">
        <v>0</v>
      </c>
      <c r="AK51" s="177">
        <v>0</v>
      </c>
      <c r="AL51" s="177">
        <v>0</v>
      </c>
      <c r="AM51" s="178">
        <f t="shared" si="12"/>
        <v>0</v>
      </c>
      <c r="AN51" s="178">
        <f t="shared" si="13"/>
        <v>0</v>
      </c>
      <c r="AO51" s="178">
        <f t="shared" si="14"/>
        <v>0</v>
      </c>
      <c r="AP51" s="178">
        <f t="shared" si="15"/>
        <v>0</v>
      </c>
      <c r="AQ51" s="178">
        <f t="shared" si="16"/>
        <v>0</v>
      </c>
      <c r="AR51" s="178">
        <f t="shared" si="17"/>
        <v>0</v>
      </c>
      <c r="AS51" s="178">
        <f t="shared" si="18"/>
        <v>0</v>
      </c>
    </row>
    <row r="52" spans="1:45" s="96" customFormat="1" ht="31.5">
      <c r="A52" s="16" t="s">
        <v>126</v>
      </c>
      <c r="B52" s="41" t="s">
        <v>127</v>
      </c>
      <c r="C52" s="40" t="s">
        <v>75</v>
      </c>
      <c r="D52" s="128">
        <v>0</v>
      </c>
      <c r="E52" s="128">
        <v>0</v>
      </c>
      <c r="F52" s="128">
        <v>0</v>
      </c>
      <c r="G52" s="128">
        <v>0</v>
      </c>
      <c r="H52" s="128">
        <v>0</v>
      </c>
      <c r="I52" s="128">
        <v>0</v>
      </c>
      <c r="J52" s="128">
        <v>0</v>
      </c>
      <c r="K52" s="177">
        <v>0</v>
      </c>
      <c r="L52" s="177">
        <v>0</v>
      </c>
      <c r="M52" s="177">
        <v>0</v>
      </c>
      <c r="N52" s="177">
        <v>0</v>
      </c>
      <c r="O52" s="177">
        <v>0</v>
      </c>
      <c r="P52" s="177">
        <v>0</v>
      </c>
      <c r="Q52" s="177">
        <v>0</v>
      </c>
      <c r="R52" s="177">
        <v>0</v>
      </c>
      <c r="S52" s="177">
        <v>0</v>
      </c>
      <c r="T52" s="177">
        <v>0</v>
      </c>
      <c r="U52" s="177">
        <v>0</v>
      </c>
      <c r="V52" s="177">
        <v>0</v>
      </c>
      <c r="W52" s="177">
        <v>0</v>
      </c>
      <c r="X52" s="177">
        <v>0</v>
      </c>
      <c r="Y52" s="177">
        <v>0</v>
      </c>
      <c r="Z52" s="177">
        <v>0</v>
      </c>
      <c r="AA52" s="177">
        <v>0</v>
      </c>
      <c r="AB52" s="177">
        <v>0</v>
      </c>
      <c r="AC52" s="177">
        <v>0</v>
      </c>
      <c r="AD52" s="177">
        <v>0</v>
      </c>
      <c r="AE52" s="177">
        <v>0</v>
      </c>
      <c r="AF52" s="177">
        <v>0</v>
      </c>
      <c r="AG52" s="177">
        <v>0</v>
      </c>
      <c r="AH52" s="177">
        <v>0</v>
      </c>
      <c r="AI52" s="177">
        <v>0</v>
      </c>
      <c r="AJ52" s="177">
        <v>0</v>
      </c>
      <c r="AK52" s="177">
        <v>0</v>
      </c>
      <c r="AL52" s="177">
        <v>0</v>
      </c>
      <c r="AM52" s="178">
        <f t="shared" si="12"/>
        <v>0</v>
      </c>
      <c r="AN52" s="178">
        <f t="shared" si="13"/>
        <v>0</v>
      </c>
      <c r="AO52" s="178">
        <f t="shared" si="14"/>
        <v>0</v>
      </c>
      <c r="AP52" s="178">
        <f t="shared" si="15"/>
        <v>0</v>
      </c>
      <c r="AQ52" s="178">
        <f t="shared" si="16"/>
        <v>0</v>
      </c>
      <c r="AR52" s="178">
        <f t="shared" si="17"/>
        <v>0</v>
      </c>
      <c r="AS52" s="178">
        <f t="shared" si="18"/>
        <v>0</v>
      </c>
    </row>
    <row r="53" spans="1:45" s="96" customFormat="1" ht="47.25">
      <c r="A53" s="16" t="s">
        <v>128</v>
      </c>
      <c r="B53" s="41" t="s">
        <v>129</v>
      </c>
      <c r="C53" s="40" t="s">
        <v>75</v>
      </c>
      <c r="D53" s="128">
        <v>0</v>
      </c>
      <c r="E53" s="128">
        <v>0</v>
      </c>
      <c r="F53" s="128">
        <v>0</v>
      </c>
      <c r="G53" s="128">
        <v>0</v>
      </c>
      <c r="H53" s="128">
        <v>0</v>
      </c>
      <c r="I53" s="128">
        <v>0</v>
      </c>
      <c r="J53" s="128">
        <v>0</v>
      </c>
      <c r="K53" s="177">
        <v>0</v>
      </c>
      <c r="L53" s="177">
        <v>0</v>
      </c>
      <c r="M53" s="177">
        <v>0</v>
      </c>
      <c r="N53" s="177">
        <v>0</v>
      </c>
      <c r="O53" s="177">
        <v>0</v>
      </c>
      <c r="P53" s="177">
        <v>0</v>
      </c>
      <c r="Q53" s="177">
        <v>0</v>
      </c>
      <c r="R53" s="177">
        <v>0</v>
      </c>
      <c r="S53" s="177">
        <v>0</v>
      </c>
      <c r="T53" s="177">
        <v>0</v>
      </c>
      <c r="U53" s="177">
        <v>0</v>
      </c>
      <c r="V53" s="177">
        <v>0</v>
      </c>
      <c r="W53" s="177">
        <v>0</v>
      </c>
      <c r="X53" s="177">
        <v>0</v>
      </c>
      <c r="Y53" s="177">
        <v>0</v>
      </c>
      <c r="Z53" s="177">
        <v>0</v>
      </c>
      <c r="AA53" s="177">
        <v>0</v>
      </c>
      <c r="AB53" s="177">
        <v>0</v>
      </c>
      <c r="AC53" s="177">
        <v>0</v>
      </c>
      <c r="AD53" s="177">
        <v>0</v>
      </c>
      <c r="AE53" s="177">
        <v>0</v>
      </c>
      <c r="AF53" s="177">
        <v>0</v>
      </c>
      <c r="AG53" s="177">
        <v>0</v>
      </c>
      <c r="AH53" s="177">
        <v>0</v>
      </c>
      <c r="AI53" s="177">
        <v>0</v>
      </c>
      <c r="AJ53" s="177">
        <v>0</v>
      </c>
      <c r="AK53" s="177">
        <v>0</v>
      </c>
      <c r="AL53" s="177">
        <v>0</v>
      </c>
      <c r="AM53" s="178">
        <f t="shared" si="12"/>
        <v>0</v>
      </c>
      <c r="AN53" s="178">
        <f t="shared" si="13"/>
        <v>0</v>
      </c>
      <c r="AO53" s="178">
        <f t="shared" si="14"/>
        <v>0</v>
      </c>
      <c r="AP53" s="178">
        <f t="shared" si="15"/>
        <v>0</v>
      </c>
      <c r="AQ53" s="178">
        <f t="shared" si="16"/>
        <v>0</v>
      </c>
      <c r="AR53" s="178">
        <f t="shared" si="17"/>
        <v>0</v>
      </c>
      <c r="AS53" s="178">
        <f t="shared" si="18"/>
        <v>0</v>
      </c>
    </row>
    <row r="54" spans="1:45" s="96" customFormat="1" ht="47.25">
      <c r="A54" s="16" t="s">
        <v>130</v>
      </c>
      <c r="B54" s="41" t="s">
        <v>131</v>
      </c>
      <c r="C54" s="40" t="s">
        <v>75</v>
      </c>
      <c r="D54" s="128">
        <v>0</v>
      </c>
      <c r="E54" s="128">
        <v>0</v>
      </c>
      <c r="F54" s="128">
        <v>0</v>
      </c>
      <c r="G54" s="128">
        <v>0</v>
      </c>
      <c r="H54" s="128">
        <v>0</v>
      </c>
      <c r="I54" s="128">
        <v>0</v>
      </c>
      <c r="J54" s="128">
        <v>0</v>
      </c>
      <c r="K54" s="177">
        <v>0</v>
      </c>
      <c r="L54" s="177">
        <v>0</v>
      </c>
      <c r="M54" s="177">
        <v>0</v>
      </c>
      <c r="N54" s="177">
        <v>0</v>
      </c>
      <c r="O54" s="177">
        <v>0</v>
      </c>
      <c r="P54" s="177">
        <v>0</v>
      </c>
      <c r="Q54" s="177">
        <v>0</v>
      </c>
      <c r="R54" s="177">
        <v>0</v>
      </c>
      <c r="S54" s="177">
        <v>0</v>
      </c>
      <c r="T54" s="177">
        <v>0</v>
      </c>
      <c r="U54" s="177">
        <v>0</v>
      </c>
      <c r="V54" s="177">
        <v>0</v>
      </c>
      <c r="W54" s="177">
        <v>0</v>
      </c>
      <c r="X54" s="177">
        <v>0</v>
      </c>
      <c r="Y54" s="177">
        <v>0</v>
      </c>
      <c r="Z54" s="177">
        <v>0</v>
      </c>
      <c r="AA54" s="177">
        <v>0</v>
      </c>
      <c r="AB54" s="177">
        <v>0</v>
      </c>
      <c r="AC54" s="177">
        <v>0</v>
      </c>
      <c r="AD54" s="177">
        <v>0</v>
      </c>
      <c r="AE54" s="177">
        <v>0</v>
      </c>
      <c r="AF54" s="177">
        <v>0</v>
      </c>
      <c r="AG54" s="177">
        <v>0</v>
      </c>
      <c r="AH54" s="177">
        <v>0</v>
      </c>
      <c r="AI54" s="177">
        <v>0</v>
      </c>
      <c r="AJ54" s="177">
        <v>0</v>
      </c>
      <c r="AK54" s="177">
        <v>0</v>
      </c>
      <c r="AL54" s="177">
        <v>0</v>
      </c>
      <c r="AM54" s="178">
        <f t="shared" si="12"/>
        <v>0</v>
      </c>
      <c r="AN54" s="178">
        <f t="shared" si="13"/>
        <v>0</v>
      </c>
      <c r="AO54" s="178">
        <f t="shared" si="14"/>
        <v>0</v>
      </c>
      <c r="AP54" s="178">
        <f t="shared" si="15"/>
        <v>0</v>
      </c>
      <c r="AQ54" s="178">
        <f t="shared" si="16"/>
        <v>0</v>
      </c>
      <c r="AR54" s="178">
        <f t="shared" si="17"/>
        <v>0</v>
      </c>
      <c r="AS54" s="178">
        <f t="shared" si="18"/>
        <v>0</v>
      </c>
    </row>
    <row r="55" spans="1:45" s="96" customFormat="1" ht="47.25">
      <c r="A55" s="16" t="s">
        <v>48</v>
      </c>
      <c r="B55" s="41" t="s">
        <v>132</v>
      </c>
      <c r="C55" s="40" t="s">
        <v>75</v>
      </c>
      <c r="D55" s="128">
        <v>0</v>
      </c>
      <c r="E55" s="128">
        <v>0</v>
      </c>
      <c r="F55" s="128">
        <v>0</v>
      </c>
      <c r="G55" s="128">
        <v>0</v>
      </c>
      <c r="H55" s="128">
        <v>0</v>
      </c>
      <c r="I55" s="128">
        <v>0</v>
      </c>
      <c r="J55" s="128">
        <v>0</v>
      </c>
      <c r="K55" s="177">
        <v>0</v>
      </c>
      <c r="L55" s="177">
        <v>0</v>
      </c>
      <c r="M55" s="177">
        <v>0</v>
      </c>
      <c r="N55" s="177">
        <v>0</v>
      </c>
      <c r="O55" s="177">
        <v>0</v>
      </c>
      <c r="P55" s="177">
        <v>0</v>
      </c>
      <c r="Q55" s="177">
        <v>0</v>
      </c>
      <c r="R55" s="177">
        <v>0</v>
      </c>
      <c r="S55" s="177">
        <v>0</v>
      </c>
      <c r="T55" s="177">
        <v>0</v>
      </c>
      <c r="U55" s="177">
        <v>0</v>
      </c>
      <c r="V55" s="177">
        <v>0</v>
      </c>
      <c r="W55" s="177">
        <v>0</v>
      </c>
      <c r="X55" s="177">
        <v>0</v>
      </c>
      <c r="Y55" s="177">
        <v>0</v>
      </c>
      <c r="Z55" s="177">
        <v>0</v>
      </c>
      <c r="AA55" s="177">
        <v>0</v>
      </c>
      <c r="AB55" s="177">
        <v>0</v>
      </c>
      <c r="AC55" s="177">
        <v>0</v>
      </c>
      <c r="AD55" s="177">
        <v>0</v>
      </c>
      <c r="AE55" s="177">
        <v>0</v>
      </c>
      <c r="AF55" s="177">
        <v>0</v>
      </c>
      <c r="AG55" s="177">
        <v>0</v>
      </c>
      <c r="AH55" s="177">
        <v>0</v>
      </c>
      <c r="AI55" s="177">
        <v>0</v>
      </c>
      <c r="AJ55" s="177">
        <v>0</v>
      </c>
      <c r="AK55" s="177">
        <v>0</v>
      </c>
      <c r="AL55" s="177">
        <v>0</v>
      </c>
      <c r="AM55" s="178">
        <f t="shared" si="12"/>
        <v>0</v>
      </c>
      <c r="AN55" s="178">
        <f t="shared" si="13"/>
        <v>0</v>
      </c>
      <c r="AO55" s="178">
        <f t="shared" si="14"/>
        <v>0</v>
      </c>
      <c r="AP55" s="178">
        <f t="shared" si="15"/>
        <v>0</v>
      </c>
      <c r="AQ55" s="178">
        <f t="shared" si="16"/>
        <v>0</v>
      </c>
      <c r="AR55" s="178">
        <f t="shared" si="17"/>
        <v>0</v>
      </c>
      <c r="AS55" s="178">
        <f t="shared" si="18"/>
        <v>0</v>
      </c>
    </row>
    <row r="56" spans="1:45" s="96" customFormat="1" ht="47.25">
      <c r="A56" s="16" t="s">
        <v>49</v>
      </c>
      <c r="B56" s="41" t="s">
        <v>133</v>
      </c>
      <c r="C56" s="40" t="s">
        <v>75</v>
      </c>
      <c r="D56" s="128">
        <v>0</v>
      </c>
      <c r="E56" s="128">
        <v>0</v>
      </c>
      <c r="F56" s="128">
        <v>0</v>
      </c>
      <c r="G56" s="128">
        <v>0</v>
      </c>
      <c r="H56" s="128">
        <v>0</v>
      </c>
      <c r="I56" s="128">
        <v>0</v>
      </c>
      <c r="J56" s="128">
        <v>0</v>
      </c>
      <c r="K56" s="177">
        <v>0</v>
      </c>
      <c r="L56" s="177">
        <v>0</v>
      </c>
      <c r="M56" s="177">
        <v>0</v>
      </c>
      <c r="N56" s="177">
        <v>0</v>
      </c>
      <c r="O56" s="177">
        <v>0</v>
      </c>
      <c r="P56" s="177">
        <v>0</v>
      </c>
      <c r="Q56" s="177">
        <v>0</v>
      </c>
      <c r="R56" s="177">
        <v>0</v>
      </c>
      <c r="S56" s="177">
        <v>0</v>
      </c>
      <c r="T56" s="177">
        <v>0</v>
      </c>
      <c r="U56" s="177">
        <v>0</v>
      </c>
      <c r="V56" s="177">
        <v>0</v>
      </c>
      <c r="W56" s="177">
        <v>0</v>
      </c>
      <c r="X56" s="177">
        <v>0</v>
      </c>
      <c r="Y56" s="177">
        <v>0</v>
      </c>
      <c r="Z56" s="177">
        <v>0</v>
      </c>
      <c r="AA56" s="177">
        <v>0</v>
      </c>
      <c r="AB56" s="177">
        <v>0</v>
      </c>
      <c r="AC56" s="177">
        <v>0</v>
      </c>
      <c r="AD56" s="177">
        <v>0</v>
      </c>
      <c r="AE56" s="177">
        <v>0</v>
      </c>
      <c r="AF56" s="177">
        <v>0</v>
      </c>
      <c r="AG56" s="177">
        <v>0</v>
      </c>
      <c r="AH56" s="177">
        <v>0</v>
      </c>
      <c r="AI56" s="177">
        <v>0</v>
      </c>
      <c r="AJ56" s="177">
        <v>0</v>
      </c>
      <c r="AK56" s="177">
        <v>0</v>
      </c>
      <c r="AL56" s="177">
        <v>0</v>
      </c>
      <c r="AM56" s="178">
        <f t="shared" si="12"/>
        <v>0</v>
      </c>
      <c r="AN56" s="178">
        <f t="shared" si="13"/>
        <v>0</v>
      </c>
      <c r="AO56" s="178">
        <f t="shared" si="14"/>
        <v>0</v>
      </c>
      <c r="AP56" s="178">
        <f t="shared" si="15"/>
        <v>0</v>
      </c>
      <c r="AQ56" s="178">
        <f t="shared" si="16"/>
        <v>0</v>
      </c>
      <c r="AR56" s="178">
        <f t="shared" si="17"/>
        <v>0</v>
      </c>
      <c r="AS56" s="178">
        <f t="shared" si="18"/>
        <v>0</v>
      </c>
    </row>
    <row r="57" spans="1:45" s="4" customFormat="1" ht="47.25">
      <c r="A57" s="16" t="s">
        <v>134</v>
      </c>
      <c r="B57" s="41" t="s">
        <v>135</v>
      </c>
      <c r="C57" s="40" t="s">
        <v>75</v>
      </c>
      <c r="D57" s="128">
        <v>0</v>
      </c>
      <c r="E57" s="128">
        <v>0</v>
      </c>
      <c r="F57" s="128">
        <v>0</v>
      </c>
      <c r="G57" s="128">
        <v>0</v>
      </c>
      <c r="H57" s="128">
        <v>0</v>
      </c>
      <c r="I57" s="128">
        <v>0</v>
      </c>
      <c r="J57" s="128">
        <v>0</v>
      </c>
      <c r="K57" s="177">
        <v>0</v>
      </c>
      <c r="L57" s="177">
        <v>0</v>
      </c>
      <c r="M57" s="177">
        <v>0</v>
      </c>
      <c r="N57" s="177">
        <v>0</v>
      </c>
      <c r="O57" s="177">
        <v>0</v>
      </c>
      <c r="P57" s="177">
        <v>0</v>
      </c>
      <c r="Q57" s="177">
        <v>0</v>
      </c>
      <c r="R57" s="177">
        <v>0</v>
      </c>
      <c r="S57" s="177">
        <v>0</v>
      </c>
      <c r="T57" s="177">
        <v>0</v>
      </c>
      <c r="U57" s="177">
        <v>0</v>
      </c>
      <c r="V57" s="177">
        <v>0</v>
      </c>
      <c r="W57" s="177">
        <v>0</v>
      </c>
      <c r="X57" s="177">
        <v>0</v>
      </c>
      <c r="Y57" s="177">
        <v>0</v>
      </c>
      <c r="Z57" s="177">
        <v>0</v>
      </c>
      <c r="AA57" s="177">
        <v>0</v>
      </c>
      <c r="AB57" s="177">
        <v>0</v>
      </c>
      <c r="AC57" s="177">
        <v>0</v>
      </c>
      <c r="AD57" s="177">
        <v>0</v>
      </c>
      <c r="AE57" s="177">
        <v>0</v>
      </c>
      <c r="AF57" s="177">
        <v>0</v>
      </c>
      <c r="AG57" s="177">
        <v>0</v>
      </c>
      <c r="AH57" s="177">
        <v>0</v>
      </c>
      <c r="AI57" s="177">
        <v>0</v>
      </c>
      <c r="AJ57" s="177">
        <v>0</v>
      </c>
      <c r="AK57" s="177">
        <v>0</v>
      </c>
      <c r="AL57" s="177">
        <v>0</v>
      </c>
      <c r="AM57" s="178">
        <f t="shared" si="12"/>
        <v>0</v>
      </c>
      <c r="AN57" s="178">
        <f t="shared" si="13"/>
        <v>0</v>
      </c>
      <c r="AO57" s="178">
        <f t="shared" si="14"/>
        <v>0</v>
      </c>
      <c r="AP57" s="178">
        <f t="shared" si="15"/>
        <v>0</v>
      </c>
      <c r="AQ57" s="178">
        <f t="shared" si="16"/>
        <v>0</v>
      </c>
      <c r="AR57" s="178">
        <f t="shared" si="17"/>
        <v>0</v>
      </c>
      <c r="AS57" s="178">
        <f t="shared" si="18"/>
        <v>0</v>
      </c>
    </row>
    <row r="58" spans="1:45" s="4" customFormat="1" ht="47.25">
      <c r="A58" s="16" t="s">
        <v>136</v>
      </c>
      <c r="B58" s="41" t="s">
        <v>137</v>
      </c>
      <c r="C58" s="40" t="s">
        <v>75</v>
      </c>
      <c r="D58" s="128">
        <v>0</v>
      </c>
      <c r="E58" s="128">
        <v>0</v>
      </c>
      <c r="F58" s="128">
        <v>0</v>
      </c>
      <c r="G58" s="128">
        <v>0</v>
      </c>
      <c r="H58" s="128">
        <v>0</v>
      </c>
      <c r="I58" s="128">
        <v>0</v>
      </c>
      <c r="J58" s="128">
        <v>0</v>
      </c>
      <c r="K58" s="177">
        <v>0</v>
      </c>
      <c r="L58" s="177">
        <v>0</v>
      </c>
      <c r="M58" s="177">
        <v>0</v>
      </c>
      <c r="N58" s="177">
        <v>0</v>
      </c>
      <c r="O58" s="177">
        <v>0</v>
      </c>
      <c r="P58" s="177">
        <v>0</v>
      </c>
      <c r="Q58" s="177">
        <v>0</v>
      </c>
      <c r="R58" s="177">
        <v>0</v>
      </c>
      <c r="S58" s="177">
        <v>0</v>
      </c>
      <c r="T58" s="177">
        <v>0</v>
      </c>
      <c r="U58" s="177">
        <v>0</v>
      </c>
      <c r="V58" s="177">
        <v>0</v>
      </c>
      <c r="W58" s="177">
        <v>0</v>
      </c>
      <c r="X58" s="177">
        <v>0</v>
      </c>
      <c r="Y58" s="177">
        <v>0</v>
      </c>
      <c r="Z58" s="177">
        <v>0</v>
      </c>
      <c r="AA58" s="177">
        <v>0</v>
      </c>
      <c r="AB58" s="177">
        <v>0</v>
      </c>
      <c r="AC58" s="177">
        <v>0</v>
      </c>
      <c r="AD58" s="177">
        <v>0</v>
      </c>
      <c r="AE58" s="177">
        <v>0</v>
      </c>
      <c r="AF58" s="177">
        <v>0</v>
      </c>
      <c r="AG58" s="177">
        <v>0</v>
      </c>
      <c r="AH58" s="177">
        <v>0</v>
      </c>
      <c r="AI58" s="177">
        <v>0</v>
      </c>
      <c r="AJ58" s="177">
        <v>0</v>
      </c>
      <c r="AK58" s="177">
        <v>0</v>
      </c>
      <c r="AL58" s="177">
        <v>0</v>
      </c>
      <c r="AM58" s="178">
        <f t="shared" si="12"/>
        <v>0</v>
      </c>
      <c r="AN58" s="178">
        <f t="shared" si="13"/>
        <v>0</v>
      </c>
      <c r="AO58" s="178">
        <f t="shared" si="14"/>
        <v>0</v>
      </c>
      <c r="AP58" s="178">
        <f t="shared" si="15"/>
        <v>0</v>
      </c>
      <c r="AQ58" s="178">
        <f t="shared" si="16"/>
        <v>0</v>
      </c>
      <c r="AR58" s="178">
        <f t="shared" si="17"/>
        <v>0</v>
      </c>
      <c r="AS58" s="178">
        <f t="shared" si="18"/>
        <v>0</v>
      </c>
    </row>
    <row r="59" spans="1:45" s="4" customFormat="1" ht="63">
      <c r="A59" s="16" t="s">
        <v>138</v>
      </c>
      <c r="B59" s="41" t="s">
        <v>139</v>
      </c>
      <c r="C59" s="40" t="s">
        <v>75</v>
      </c>
      <c r="D59" s="128">
        <v>0</v>
      </c>
      <c r="E59" s="128">
        <v>0</v>
      </c>
      <c r="F59" s="128">
        <v>0</v>
      </c>
      <c r="G59" s="128">
        <v>0</v>
      </c>
      <c r="H59" s="128">
        <v>0</v>
      </c>
      <c r="I59" s="128">
        <v>0</v>
      </c>
      <c r="J59" s="128">
        <v>0</v>
      </c>
      <c r="K59" s="177">
        <v>0</v>
      </c>
      <c r="L59" s="177">
        <v>0</v>
      </c>
      <c r="M59" s="177">
        <v>0</v>
      </c>
      <c r="N59" s="177">
        <v>0</v>
      </c>
      <c r="O59" s="177">
        <v>0</v>
      </c>
      <c r="P59" s="177">
        <v>0</v>
      </c>
      <c r="Q59" s="177">
        <v>0</v>
      </c>
      <c r="R59" s="177">
        <v>0</v>
      </c>
      <c r="S59" s="177">
        <v>0</v>
      </c>
      <c r="T59" s="177">
        <v>0</v>
      </c>
      <c r="U59" s="177">
        <v>0</v>
      </c>
      <c r="V59" s="177">
        <v>0</v>
      </c>
      <c r="W59" s="177">
        <v>0</v>
      </c>
      <c r="X59" s="177">
        <v>0</v>
      </c>
      <c r="Y59" s="177">
        <v>0</v>
      </c>
      <c r="Z59" s="177">
        <v>0</v>
      </c>
      <c r="AA59" s="177">
        <v>0</v>
      </c>
      <c r="AB59" s="177">
        <v>0</v>
      </c>
      <c r="AC59" s="177">
        <v>0</v>
      </c>
      <c r="AD59" s="177">
        <v>0</v>
      </c>
      <c r="AE59" s="177">
        <v>0</v>
      </c>
      <c r="AF59" s="177">
        <v>0</v>
      </c>
      <c r="AG59" s="177">
        <v>0</v>
      </c>
      <c r="AH59" s="177">
        <v>0</v>
      </c>
      <c r="AI59" s="177">
        <v>0</v>
      </c>
      <c r="AJ59" s="177">
        <v>0</v>
      </c>
      <c r="AK59" s="177">
        <v>0</v>
      </c>
      <c r="AL59" s="177">
        <v>0</v>
      </c>
      <c r="AM59" s="178">
        <f t="shared" si="12"/>
        <v>0</v>
      </c>
      <c r="AN59" s="178">
        <f t="shared" si="13"/>
        <v>0</v>
      </c>
      <c r="AO59" s="178">
        <f t="shared" si="14"/>
        <v>0</v>
      </c>
      <c r="AP59" s="178">
        <f t="shared" si="15"/>
        <v>0</v>
      </c>
      <c r="AQ59" s="178">
        <f t="shared" si="16"/>
        <v>0</v>
      </c>
      <c r="AR59" s="178">
        <f t="shared" si="17"/>
        <v>0</v>
      </c>
      <c r="AS59" s="178">
        <f t="shared" si="18"/>
        <v>0</v>
      </c>
    </row>
    <row r="60" spans="1:45" s="4" customFormat="1" ht="63">
      <c r="A60" s="16" t="s">
        <v>140</v>
      </c>
      <c r="B60" s="41" t="s">
        <v>141</v>
      </c>
      <c r="C60" s="40" t="s">
        <v>75</v>
      </c>
      <c r="D60" s="128">
        <v>0</v>
      </c>
      <c r="E60" s="128">
        <v>0</v>
      </c>
      <c r="F60" s="128">
        <v>0</v>
      </c>
      <c r="G60" s="128">
        <v>0</v>
      </c>
      <c r="H60" s="128">
        <v>0</v>
      </c>
      <c r="I60" s="128">
        <v>0</v>
      </c>
      <c r="J60" s="128">
        <v>0</v>
      </c>
      <c r="K60" s="177">
        <v>0</v>
      </c>
      <c r="L60" s="177">
        <v>0</v>
      </c>
      <c r="M60" s="177">
        <v>0</v>
      </c>
      <c r="N60" s="177">
        <v>0</v>
      </c>
      <c r="O60" s="177">
        <v>0</v>
      </c>
      <c r="P60" s="177">
        <v>0</v>
      </c>
      <c r="Q60" s="177">
        <v>0</v>
      </c>
      <c r="R60" s="177">
        <v>0</v>
      </c>
      <c r="S60" s="177">
        <v>0</v>
      </c>
      <c r="T60" s="177">
        <v>0</v>
      </c>
      <c r="U60" s="177">
        <v>0</v>
      </c>
      <c r="V60" s="177">
        <v>0</v>
      </c>
      <c r="W60" s="177">
        <v>0</v>
      </c>
      <c r="X60" s="177">
        <v>0</v>
      </c>
      <c r="Y60" s="177">
        <v>0</v>
      </c>
      <c r="Z60" s="177">
        <v>0</v>
      </c>
      <c r="AA60" s="177">
        <v>0</v>
      </c>
      <c r="AB60" s="177">
        <v>0</v>
      </c>
      <c r="AC60" s="177">
        <v>0</v>
      </c>
      <c r="AD60" s="177">
        <v>0</v>
      </c>
      <c r="AE60" s="177">
        <v>0</v>
      </c>
      <c r="AF60" s="177">
        <v>0</v>
      </c>
      <c r="AG60" s="177">
        <v>0</v>
      </c>
      <c r="AH60" s="177">
        <v>0</v>
      </c>
      <c r="AI60" s="177">
        <v>0</v>
      </c>
      <c r="AJ60" s="177">
        <v>0</v>
      </c>
      <c r="AK60" s="177">
        <v>0</v>
      </c>
      <c r="AL60" s="177">
        <v>0</v>
      </c>
      <c r="AM60" s="178">
        <f t="shared" si="12"/>
        <v>0</v>
      </c>
      <c r="AN60" s="178">
        <f t="shared" si="13"/>
        <v>0</v>
      </c>
      <c r="AO60" s="178">
        <f t="shared" si="14"/>
        <v>0</v>
      </c>
      <c r="AP60" s="178">
        <f t="shared" si="15"/>
        <v>0</v>
      </c>
      <c r="AQ60" s="178">
        <f t="shared" si="16"/>
        <v>0</v>
      </c>
      <c r="AR60" s="178">
        <f t="shared" si="17"/>
        <v>0</v>
      </c>
      <c r="AS60" s="178">
        <f t="shared" si="18"/>
        <v>0</v>
      </c>
    </row>
    <row r="61" spans="1:45" s="4" customFormat="1" ht="63">
      <c r="A61" s="16" t="s">
        <v>142</v>
      </c>
      <c r="B61" s="41" t="s">
        <v>143</v>
      </c>
      <c r="C61" s="40" t="s">
        <v>75</v>
      </c>
      <c r="D61" s="128">
        <v>0</v>
      </c>
      <c r="E61" s="128">
        <v>0</v>
      </c>
      <c r="F61" s="128">
        <v>0</v>
      </c>
      <c r="G61" s="128">
        <v>0</v>
      </c>
      <c r="H61" s="128">
        <v>0</v>
      </c>
      <c r="I61" s="128">
        <v>0</v>
      </c>
      <c r="J61" s="128">
        <v>0</v>
      </c>
      <c r="K61" s="177">
        <v>0</v>
      </c>
      <c r="L61" s="177">
        <v>0</v>
      </c>
      <c r="M61" s="177">
        <v>0</v>
      </c>
      <c r="N61" s="177">
        <v>0</v>
      </c>
      <c r="O61" s="177">
        <v>0</v>
      </c>
      <c r="P61" s="177">
        <v>0</v>
      </c>
      <c r="Q61" s="177">
        <v>0</v>
      </c>
      <c r="R61" s="177">
        <v>0</v>
      </c>
      <c r="S61" s="177">
        <v>0</v>
      </c>
      <c r="T61" s="177">
        <v>0</v>
      </c>
      <c r="U61" s="177">
        <v>0</v>
      </c>
      <c r="V61" s="177">
        <v>0</v>
      </c>
      <c r="W61" s="177">
        <v>0</v>
      </c>
      <c r="X61" s="177">
        <v>0</v>
      </c>
      <c r="Y61" s="177">
        <v>0</v>
      </c>
      <c r="Z61" s="177">
        <v>0</v>
      </c>
      <c r="AA61" s="177">
        <v>0</v>
      </c>
      <c r="AB61" s="177">
        <v>0</v>
      </c>
      <c r="AC61" s="177">
        <v>0</v>
      </c>
      <c r="AD61" s="177">
        <v>0</v>
      </c>
      <c r="AE61" s="177">
        <v>0</v>
      </c>
      <c r="AF61" s="177">
        <v>0</v>
      </c>
      <c r="AG61" s="177">
        <v>0</v>
      </c>
      <c r="AH61" s="177">
        <v>0</v>
      </c>
      <c r="AI61" s="177">
        <v>0</v>
      </c>
      <c r="AJ61" s="177">
        <v>0</v>
      </c>
      <c r="AK61" s="177">
        <v>0</v>
      </c>
      <c r="AL61" s="177">
        <v>0</v>
      </c>
      <c r="AM61" s="178">
        <f t="shared" si="12"/>
        <v>0</v>
      </c>
      <c r="AN61" s="178">
        <f t="shared" si="13"/>
        <v>0</v>
      </c>
      <c r="AO61" s="178">
        <f t="shared" si="14"/>
        <v>0</v>
      </c>
      <c r="AP61" s="178">
        <f t="shared" si="15"/>
        <v>0</v>
      </c>
      <c r="AQ61" s="178">
        <f t="shared" si="16"/>
        <v>0</v>
      </c>
      <c r="AR61" s="178">
        <f t="shared" si="17"/>
        <v>0</v>
      </c>
      <c r="AS61" s="178">
        <f t="shared" si="18"/>
        <v>0</v>
      </c>
    </row>
    <row r="62" spans="1:45" s="4" customFormat="1" ht="63">
      <c r="A62" s="16" t="s">
        <v>144</v>
      </c>
      <c r="B62" s="41" t="s">
        <v>145</v>
      </c>
      <c r="C62" s="40" t="s">
        <v>75</v>
      </c>
      <c r="D62" s="128">
        <v>0</v>
      </c>
      <c r="E62" s="128">
        <v>0</v>
      </c>
      <c r="F62" s="128">
        <v>0</v>
      </c>
      <c r="G62" s="128">
        <v>0</v>
      </c>
      <c r="H62" s="128">
        <v>0</v>
      </c>
      <c r="I62" s="128">
        <v>0</v>
      </c>
      <c r="J62" s="128">
        <v>0</v>
      </c>
      <c r="K62" s="177">
        <v>0</v>
      </c>
      <c r="L62" s="177">
        <v>0</v>
      </c>
      <c r="M62" s="177">
        <v>0</v>
      </c>
      <c r="N62" s="177">
        <v>0</v>
      </c>
      <c r="O62" s="177">
        <v>0</v>
      </c>
      <c r="P62" s="177">
        <v>0</v>
      </c>
      <c r="Q62" s="177">
        <v>0</v>
      </c>
      <c r="R62" s="177">
        <v>0</v>
      </c>
      <c r="S62" s="177">
        <v>0</v>
      </c>
      <c r="T62" s="177">
        <v>0</v>
      </c>
      <c r="U62" s="177">
        <v>0</v>
      </c>
      <c r="V62" s="177">
        <v>0</v>
      </c>
      <c r="W62" s="177">
        <v>0</v>
      </c>
      <c r="X62" s="177">
        <v>0</v>
      </c>
      <c r="Y62" s="177">
        <v>0</v>
      </c>
      <c r="Z62" s="177">
        <v>0</v>
      </c>
      <c r="AA62" s="177">
        <v>0</v>
      </c>
      <c r="AB62" s="177">
        <v>0</v>
      </c>
      <c r="AC62" s="177">
        <v>0</v>
      </c>
      <c r="AD62" s="177">
        <v>0</v>
      </c>
      <c r="AE62" s="177">
        <v>0</v>
      </c>
      <c r="AF62" s="177">
        <v>0</v>
      </c>
      <c r="AG62" s="177">
        <v>0</v>
      </c>
      <c r="AH62" s="177">
        <v>0</v>
      </c>
      <c r="AI62" s="177">
        <v>0</v>
      </c>
      <c r="AJ62" s="177">
        <v>0</v>
      </c>
      <c r="AK62" s="177">
        <v>0</v>
      </c>
      <c r="AL62" s="177">
        <v>0</v>
      </c>
      <c r="AM62" s="178">
        <f t="shared" si="12"/>
        <v>0</v>
      </c>
      <c r="AN62" s="178">
        <f t="shared" si="13"/>
        <v>0</v>
      </c>
      <c r="AO62" s="178">
        <f t="shared" si="14"/>
        <v>0</v>
      </c>
      <c r="AP62" s="178">
        <f t="shared" si="15"/>
        <v>0</v>
      </c>
      <c r="AQ62" s="178">
        <f t="shared" si="16"/>
        <v>0</v>
      </c>
      <c r="AR62" s="178">
        <f t="shared" si="17"/>
        <v>0</v>
      </c>
      <c r="AS62" s="178">
        <f t="shared" si="18"/>
        <v>0</v>
      </c>
    </row>
    <row r="63" spans="1:45" s="4" customFormat="1" ht="63">
      <c r="A63" s="16" t="s">
        <v>146</v>
      </c>
      <c r="B63" s="41" t="s">
        <v>147</v>
      </c>
      <c r="C63" s="40" t="s">
        <v>75</v>
      </c>
      <c r="D63" s="128">
        <v>0</v>
      </c>
      <c r="E63" s="128">
        <v>0</v>
      </c>
      <c r="F63" s="128">
        <v>0</v>
      </c>
      <c r="G63" s="128">
        <v>0</v>
      </c>
      <c r="H63" s="128">
        <v>0</v>
      </c>
      <c r="I63" s="128">
        <v>0</v>
      </c>
      <c r="J63" s="128">
        <v>0</v>
      </c>
      <c r="K63" s="177">
        <f t="shared" ref="K63:Q63" si="56">K64+K65</f>
        <v>0</v>
      </c>
      <c r="L63" s="177">
        <f t="shared" si="56"/>
        <v>0</v>
      </c>
      <c r="M63" s="177">
        <f t="shared" si="56"/>
        <v>0</v>
      </c>
      <c r="N63" s="177">
        <f t="shared" si="56"/>
        <v>0</v>
      </c>
      <c r="O63" s="177">
        <f t="shared" si="56"/>
        <v>0</v>
      </c>
      <c r="P63" s="177">
        <f t="shared" si="56"/>
        <v>0</v>
      </c>
      <c r="Q63" s="177">
        <f t="shared" si="56"/>
        <v>0</v>
      </c>
      <c r="R63" s="177">
        <f t="shared" ref="R63:X63" si="57">R64+R65</f>
        <v>0</v>
      </c>
      <c r="S63" s="177">
        <f t="shared" si="57"/>
        <v>0</v>
      </c>
      <c r="T63" s="177">
        <f t="shared" si="57"/>
        <v>0</v>
      </c>
      <c r="U63" s="177">
        <f t="shared" si="57"/>
        <v>0</v>
      </c>
      <c r="V63" s="177">
        <f t="shared" si="57"/>
        <v>0</v>
      </c>
      <c r="W63" s="177">
        <f t="shared" si="57"/>
        <v>0</v>
      </c>
      <c r="X63" s="177">
        <f t="shared" si="57"/>
        <v>0</v>
      </c>
      <c r="Y63" s="177">
        <f t="shared" ref="Y63:AL63" si="58">Y64+Y65</f>
        <v>0</v>
      </c>
      <c r="Z63" s="177">
        <f t="shared" si="58"/>
        <v>0</v>
      </c>
      <c r="AA63" s="177">
        <f t="shared" si="58"/>
        <v>0</v>
      </c>
      <c r="AB63" s="177">
        <f t="shared" si="58"/>
        <v>0</v>
      </c>
      <c r="AC63" s="177">
        <f t="shared" si="58"/>
        <v>0</v>
      </c>
      <c r="AD63" s="177">
        <f t="shared" si="58"/>
        <v>0</v>
      </c>
      <c r="AE63" s="177">
        <f t="shared" si="58"/>
        <v>0</v>
      </c>
      <c r="AF63" s="177">
        <f t="shared" si="58"/>
        <v>0</v>
      </c>
      <c r="AG63" s="177">
        <f t="shared" si="58"/>
        <v>0</v>
      </c>
      <c r="AH63" s="177">
        <f t="shared" si="58"/>
        <v>0</v>
      </c>
      <c r="AI63" s="177">
        <f t="shared" si="58"/>
        <v>0</v>
      </c>
      <c r="AJ63" s="177">
        <f t="shared" si="58"/>
        <v>0</v>
      </c>
      <c r="AK63" s="177">
        <f t="shared" si="58"/>
        <v>0</v>
      </c>
      <c r="AL63" s="177">
        <f t="shared" si="58"/>
        <v>0</v>
      </c>
      <c r="AM63" s="178">
        <f t="shared" si="12"/>
        <v>0</v>
      </c>
      <c r="AN63" s="178">
        <f t="shared" si="13"/>
        <v>0</v>
      </c>
      <c r="AO63" s="178">
        <f t="shared" si="14"/>
        <v>0</v>
      </c>
      <c r="AP63" s="178">
        <f t="shared" si="15"/>
        <v>0</v>
      </c>
      <c r="AQ63" s="178">
        <f t="shared" si="16"/>
        <v>0</v>
      </c>
      <c r="AR63" s="178">
        <f t="shared" si="17"/>
        <v>0</v>
      </c>
      <c r="AS63" s="178">
        <f t="shared" si="18"/>
        <v>0</v>
      </c>
    </row>
    <row r="64" spans="1:45" s="4" customFormat="1" ht="31.5">
      <c r="A64" s="16" t="s">
        <v>148</v>
      </c>
      <c r="B64" s="41" t="s">
        <v>149</v>
      </c>
      <c r="C64" s="40" t="s">
        <v>75</v>
      </c>
      <c r="D64" s="128">
        <v>0</v>
      </c>
      <c r="E64" s="128">
        <v>0</v>
      </c>
      <c r="F64" s="128">
        <v>0</v>
      </c>
      <c r="G64" s="128">
        <v>0</v>
      </c>
      <c r="H64" s="128">
        <v>0</v>
      </c>
      <c r="I64" s="128">
        <v>0</v>
      </c>
      <c r="J64" s="128">
        <v>0</v>
      </c>
      <c r="K64" s="177">
        <v>0</v>
      </c>
      <c r="L64" s="177">
        <v>0</v>
      </c>
      <c r="M64" s="177">
        <v>0</v>
      </c>
      <c r="N64" s="177">
        <v>0</v>
      </c>
      <c r="O64" s="177">
        <v>0</v>
      </c>
      <c r="P64" s="177">
        <v>0</v>
      </c>
      <c r="Q64" s="177">
        <v>0</v>
      </c>
      <c r="R64" s="177">
        <v>0</v>
      </c>
      <c r="S64" s="177">
        <v>0</v>
      </c>
      <c r="T64" s="177">
        <v>0</v>
      </c>
      <c r="U64" s="177">
        <v>0</v>
      </c>
      <c r="V64" s="177">
        <v>0</v>
      </c>
      <c r="W64" s="177">
        <v>0</v>
      </c>
      <c r="X64" s="177">
        <v>0</v>
      </c>
      <c r="Y64" s="177">
        <v>0</v>
      </c>
      <c r="Z64" s="177">
        <v>0</v>
      </c>
      <c r="AA64" s="177">
        <v>0</v>
      </c>
      <c r="AB64" s="177">
        <v>0</v>
      </c>
      <c r="AC64" s="177">
        <v>0</v>
      </c>
      <c r="AD64" s="177">
        <v>0</v>
      </c>
      <c r="AE64" s="177">
        <v>0</v>
      </c>
      <c r="AF64" s="177">
        <v>0</v>
      </c>
      <c r="AG64" s="177">
        <v>0</v>
      </c>
      <c r="AH64" s="177">
        <v>0</v>
      </c>
      <c r="AI64" s="177">
        <v>0</v>
      </c>
      <c r="AJ64" s="177">
        <v>0</v>
      </c>
      <c r="AK64" s="177">
        <v>0</v>
      </c>
      <c r="AL64" s="177">
        <v>0</v>
      </c>
      <c r="AM64" s="178">
        <f t="shared" si="12"/>
        <v>0</v>
      </c>
      <c r="AN64" s="178">
        <f t="shared" si="13"/>
        <v>0</v>
      </c>
      <c r="AO64" s="178">
        <f t="shared" si="14"/>
        <v>0</v>
      </c>
      <c r="AP64" s="178">
        <f t="shared" si="15"/>
        <v>0</v>
      </c>
      <c r="AQ64" s="178">
        <f t="shared" si="16"/>
        <v>0</v>
      </c>
      <c r="AR64" s="178">
        <f t="shared" si="17"/>
        <v>0</v>
      </c>
      <c r="AS64" s="178">
        <f t="shared" si="18"/>
        <v>0</v>
      </c>
    </row>
    <row r="65" spans="1:45" s="4" customFormat="1" ht="47.25">
      <c r="A65" s="16" t="s">
        <v>150</v>
      </c>
      <c r="B65" s="41" t="s">
        <v>151</v>
      </c>
      <c r="C65" s="40" t="s">
        <v>75</v>
      </c>
      <c r="D65" s="128">
        <v>0</v>
      </c>
      <c r="E65" s="128">
        <v>0</v>
      </c>
      <c r="F65" s="128">
        <v>0</v>
      </c>
      <c r="G65" s="128">
        <v>0</v>
      </c>
      <c r="H65" s="128">
        <v>0</v>
      </c>
      <c r="I65" s="128">
        <v>0</v>
      </c>
      <c r="J65" s="128">
        <v>0</v>
      </c>
      <c r="K65" s="177">
        <v>0</v>
      </c>
      <c r="L65" s="177">
        <v>0</v>
      </c>
      <c r="M65" s="177">
        <v>0</v>
      </c>
      <c r="N65" s="177">
        <v>0</v>
      </c>
      <c r="O65" s="177">
        <v>0</v>
      </c>
      <c r="P65" s="177">
        <v>0</v>
      </c>
      <c r="Q65" s="177">
        <v>0</v>
      </c>
      <c r="R65" s="177">
        <v>0</v>
      </c>
      <c r="S65" s="177">
        <v>0</v>
      </c>
      <c r="T65" s="177">
        <v>0</v>
      </c>
      <c r="U65" s="177">
        <v>0</v>
      </c>
      <c r="V65" s="177">
        <v>0</v>
      </c>
      <c r="W65" s="177">
        <v>0</v>
      </c>
      <c r="X65" s="177">
        <v>0</v>
      </c>
      <c r="Y65" s="177">
        <v>0</v>
      </c>
      <c r="Z65" s="177">
        <v>0</v>
      </c>
      <c r="AA65" s="177">
        <v>0</v>
      </c>
      <c r="AB65" s="177">
        <v>0</v>
      </c>
      <c r="AC65" s="177">
        <v>0</v>
      </c>
      <c r="AD65" s="177">
        <v>0</v>
      </c>
      <c r="AE65" s="177">
        <v>0</v>
      </c>
      <c r="AF65" s="177">
        <v>0</v>
      </c>
      <c r="AG65" s="177">
        <v>0</v>
      </c>
      <c r="AH65" s="177">
        <v>0</v>
      </c>
      <c r="AI65" s="177">
        <v>0</v>
      </c>
      <c r="AJ65" s="177">
        <v>0</v>
      </c>
      <c r="AK65" s="177">
        <v>0</v>
      </c>
      <c r="AL65" s="177">
        <v>0</v>
      </c>
      <c r="AM65" s="178">
        <f t="shared" si="12"/>
        <v>0</v>
      </c>
      <c r="AN65" s="178">
        <f t="shared" si="13"/>
        <v>0</v>
      </c>
      <c r="AO65" s="178">
        <f t="shared" si="14"/>
        <v>0</v>
      </c>
      <c r="AP65" s="178">
        <f t="shared" si="15"/>
        <v>0</v>
      </c>
      <c r="AQ65" s="178">
        <f t="shared" si="16"/>
        <v>0</v>
      </c>
      <c r="AR65" s="178">
        <f t="shared" si="17"/>
        <v>0</v>
      </c>
      <c r="AS65" s="178">
        <f t="shared" si="18"/>
        <v>0</v>
      </c>
    </row>
    <row r="66" spans="1:45" s="4" customFormat="1" ht="94.5">
      <c r="A66" s="16" t="s">
        <v>152</v>
      </c>
      <c r="B66" s="41" t="s">
        <v>153</v>
      </c>
      <c r="C66" s="40" t="s">
        <v>75</v>
      </c>
      <c r="D66" s="128">
        <v>0</v>
      </c>
      <c r="E66" s="128">
        <v>0</v>
      </c>
      <c r="F66" s="128">
        <v>0</v>
      </c>
      <c r="G66" s="128">
        <v>0</v>
      </c>
      <c r="H66" s="128">
        <v>0</v>
      </c>
      <c r="I66" s="128">
        <v>0</v>
      </c>
      <c r="J66" s="128">
        <v>0</v>
      </c>
      <c r="K66" s="177">
        <f t="shared" ref="K66:Q66" si="59">K67+K68</f>
        <v>0</v>
      </c>
      <c r="L66" s="177">
        <f t="shared" si="59"/>
        <v>0</v>
      </c>
      <c r="M66" s="177">
        <f t="shared" si="59"/>
        <v>0</v>
      </c>
      <c r="N66" s="177">
        <f t="shared" si="59"/>
        <v>0</v>
      </c>
      <c r="O66" s="177">
        <f t="shared" si="59"/>
        <v>0</v>
      </c>
      <c r="P66" s="177">
        <f t="shared" si="59"/>
        <v>0</v>
      </c>
      <c r="Q66" s="177">
        <f t="shared" si="59"/>
        <v>0</v>
      </c>
      <c r="R66" s="177">
        <f t="shared" ref="R66:X66" si="60">R67+R68</f>
        <v>0</v>
      </c>
      <c r="S66" s="177">
        <f t="shared" si="60"/>
        <v>0</v>
      </c>
      <c r="T66" s="177">
        <f t="shared" si="60"/>
        <v>0</v>
      </c>
      <c r="U66" s="177">
        <f t="shared" si="60"/>
        <v>0</v>
      </c>
      <c r="V66" s="177">
        <f t="shared" si="60"/>
        <v>0</v>
      </c>
      <c r="W66" s="177">
        <f t="shared" si="60"/>
        <v>0</v>
      </c>
      <c r="X66" s="177">
        <f t="shared" si="60"/>
        <v>0</v>
      </c>
      <c r="Y66" s="177">
        <f t="shared" ref="Y66:AL66" si="61">Y67+Y68</f>
        <v>0</v>
      </c>
      <c r="Z66" s="177">
        <f t="shared" si="61"/>
        <v>0</v>
      </c>
      <c r="AA66" s="177">
        <f t="shared" si="61"/>
        <v>0</v>
      </c>
      <c r="AB66" s="177">
        <f t="shared" si="61"/>
        <v>0</v>
      </c>
      <c r="AC66" s="177">
        <f t="shared" si="61"/>
        <v>0</v>
      </c>
      <c r="AD66" s="177">
        <f t="shared" si="61"/>
        <v>0</v>
      </c>
      <c r="AE66" s="177">
        <f t="shared" si="61"/>
        <v>0</v>
      </c>
      <c r="AF66" s="177">
        <f t="shared" si="61"/>
        <v>0</v>
      </c>
      <c r="AG66" s="177">
        <f t="shared" si="61"/>
        <v>0</v>
      </c>
      <c r="AH66" s="177">
        <f t="shared" si="61"/>
        <v>0</v>
      </c>
      <c r="AI66" s="177">
        <f t="shared" si="61"/>
        <v>0</v>
      </c>
      <c r="AJ66" s="177">
        <f t="shared" si="61"/>
        <v>0</v>
      </c>
      <c r="AK66" s="177">
        <f t="shared" si="61"/>
        <v>0</v>
      </c>
      <c r="AL66" s="177">
        <f t="shared" si="61"/>
        <v>0</v>
      </c>
      <c r="AM66" s="178">
        <f t="shared" si="12"/>
        <v>0</v>
      </c>
      <c r="AN66" s="178">
        <f t="shared" si="13"/>
        <v>0</v>
      </c>
      <c r="AO66" s="178">
        <f t="shared" si="14"/>
        <v>0</v>
      </c>
      <c r="AP66" s="178">
        <f t="shared" si="15"/>
        <v>0</v>
      </c>
      <c r="AQ66" s="178">
        <f t="shared" si="16"/>
        <v>0</v>
      </c>
      <c r="AR66" s="178">
        <f t="shared" si="17"/>
        <v>0</v>
      </c>
      <c r="AS66" s="178">
        <f t="shared" si="18"/>
        <v>0</v>
      </c>
    </row>
    <row r="67" spans="1:45" s="4" customFormat="1" ht="78.75">
      <c r="A67" s="16" t="s">
        <v>154</v>
      </c>
      <c r="B67" s="41" t="s">
        <v>155</v>
      </c>
      <c r="C67" s="40" t="s">
        <v>75</v>
      </c>
      <c r="D67" s="128">
        <v>0</v>
      </c>
      <c r="E67" s="128">
        <v>0</v>
      </c>
      <c r="F67" s="128">
        <v>0</v>
      </c>
      <c r="G67" s="128">
        <v>0</v>
      </c>
      <c r="H67" s="128">
        <v>0</v>
      </c>
      <c r="I67" s="128">
        <v>0</v>
      </c>
      <c r="J67" s="128">
        <v>0</v>
      </c>
      <c r="K67" s="177">
        <v>0</v>
      </c>
      <c r="L67" s="177">
        <v>0</v>
      </c>
      <c r="M67" s="177">
        <v>0</v>
      </c>
      <c r="N67" s="177">
        <v>0</v>
      </c>
      <c r="O67" s="177">
        <v>0</v>
      </c>
      <c r="P67" s="177">
        <v>0</v>
      </c>
      <c r="Q67" s="177">
        <v>0</v>
      </c>
      <c r="R67" s="177">
        <v>0</v>
      </c>
      <c r="S67" s="177">
        <v>0</v>
      </c>
      <c r="T67" s="177">
        <v>0</v>
      </c>
      <c r="U67" s="177">
        <v>0</v>
      </c>
      <c r="V67" s="177">
        <v>0</v>
      </c>
      <c r="W67" s="177">
        <v>0</v>
      </c>
      <c r="X67" s="177">
        <v>0</v>
      </c>
      <c r="Y67" s="177">
        <v>0</v>
      </c>
      <c r="Z67" s="177">
        <v>0</v>
      </c>
      <c r="AA67" s="177">
        <v>0</v>
      </c>
      <c r="AB67" s="177">
        <v>0</v>
      </c>
      <c r="AC67" s="177">
        <v>0</v>
      </c>
      <c r="AD67" s="177">
        <v>0</v>
      </c>
      <c r="AE67" s="177">
        <v>0</v>
      </c>
      <c r="AF67" s="177">
        <v>0</v>
      </c>
      <c r="AG67" s="177">
        <v>0</v>
      </c>
      <c r="AH67" s="177">
        <v>0</v>
      </c>
      <c r="AI67" s="177">
        <v>0</v>
      </c>
      <c r="AJ67" s="177">
        <v>0</v>
      </c>
      <c r="AK67" s="177">
        <v>0</v>
      </c>
      <c r="AL67" s="177">
        <v>0</v>
      </c>
      <c r="AM67" s="178">
        <f t="shared" si="12"/>
        <v>0</v>
      </c>
      <c r="AN67" s="178">
        <f t="shared" si="13"/>
        <v>0</v>
      </c>
      <c r="AO67" s="178">
        <f t="shared" si="14"/>
        <v>0</v>
      </c>
      <c r="AP67" s="178">
        <f t="shared" si="15"/>
        <v>0</v>
      </c>
      <c r="AQ67" s="178">
        <f t="shared" si="16"/>
        <v>0</v>
      </c>
      <c r="AR67" s="178">
        <f t="shared" si="17"/>
        <v>0</v>
      </c>
      <c r="AS67" s="178">
        <f t="shared" si="18"/>
        <v>0</v>
      </c>
    </row>
    <row r="68" spans="1:45" s="4" customFormat="1" ht="78.75">
      <c r="A68" s="16" t="s">
        <v>156</v>
      </c>
      <c r="B68" s="41" t="s">
        <v>157</v>
      </c>
      <c r="C68" s="40" t="s">
        <v>75</v>
      </c>
      <c r="D68" s="128">
        <v>0</v>
      </c>
      <c r="E68" s="128">
        <v>0</v>
      </c>
      <c r="F68" s="128">
        <v>0</v>
      </c>
      <c r="G68" s="128">
        <v>0</v>
      </c>
      <c r="H68" s="128">
        <v>0</v>
      </c>
      <c r="I68" s="128">
        <v>0</v>
      </c>
      <c r="J68" s="128">
        <v>0</v>
      </c>
      <c r="K68" s="177">
        <v>0</v>
      </c>
      <c r="L68" s="177">
        <v>0</v>
      </c>
      <c r="M68" s="177">
        <v>0</v>
      </c>
      <c r="N68" s="177">
        <v>0</v>
      </c>
      <c r="O68" s="177">
        <v>0</v>
      </c>
      <c r="P68" s="177">
        <v>0</v>
      </c>
      <c r="Q68" s="177">
        <v>0</v>
      </c>
      <c r="R68" s="177">
        <v>0</v>
      </c>
      <c r="S68" s="177">
        <v>0</v>
      </c>
      <c r="T68" s="177">
        <v>0</v>
      </c>
      <c r="U68" s="177">
        <v>0</v>
      </c>
      <c r="V68" s="177">
        <v>0</v>
      </c>
      <c r="W68" s="177">
        <v>0</v>
      </c>
      <c r="X68" s="177">
        <v>0</v>
      </c>
      <c r="Y68" s="177">
        <v>0</v>
      </c>
      <c r="Z68" s="177">
        <v>0</v>
      </c>
      <c r="AA68" s="177">
        <v>0</v>
      </c>
      <c r="AB68" s="177">
        <v>0</v>
      </c>
      <c r="AC68" s="177">
        <v>0</v>
      </c>
      <c r="AD68" s="177">
        <v>0</v>
      </c>
      <c r="AE68" s="177">
        <v>0</v>
      </c>
      <c r="AF68" s="177">
        <v>0</v>
      </c>
      <c r="AG68" s="177">
        <v>0</v>
      </c>
      <c r="AH68" s="177">
        <v>0</v>
      </c>
      <c r="AI68" s="177">
        <v>0</v>
      </c>
      <c r="AJ68" s="177">
        <v>0</v>
      </c>
      <c r="AK68" s="177">
        <v>0</v>
      </c>
      <c r="AL68" s="177">
        <v>0</v>
      </c>
      <c r="AM68" s="178">
        <f t="shared" si="12"/>
        <v>0</v>
      </c>
      <c r="AN68" s="178">
        <f t="shared" si="13"/>
        <v>0</v>
      </c>
      <c r="AO68" s="178">
        <f t="shared" si="14"/>
        <v>0</v>
      </c>
      <c r="AP68" s="178">
        <f t="shared" si="15"/>
        <v>0</v>
      </c>
      <c r="AQ68" s="178">
        <f t="shared" si="16"/>
        <v>0</v>
      </c>
      <c r="AR68" s="178">
        <f t="shared" si="17"/>
        <v>0</v>
      </c>
      <c r="AS68" s="178">
        <f t="shared" si="18"/>
        <v>0</v>
      </c>
    </row>
    <row r="69" spans="1:45" s="4" customFormat="1" ht="47.25">
      <c r="A69" s="16" t="s">
        <v>158</v>
      </c>
      <c r="B69" s="41" t="s">
        <v>159</v>
      </c>
      <c r="C69" s="40" t="s">
        <v>75</v>
      </c>
      <c r="D69" s="128">
        <v>0</v>
      </c>
      <c r="E69" s="128">
        <v>0</v>
      </c>
      <c r="F69" s="128">
        <v>0</v>
      </c>
      <c r="G69" s="128">
        <v>0</v>
      </c>
      <c r="H69" s="128">
        <v>0</v>
      </c>
      <c r="I69" s="128">
        <v>0</v>
      </c>
      <c r="J69" s="128">
        <v>0</v>
      </c>
      <c r="K69" s="177">
        <v>0</v>
      </c>
      <c r="L69" s="177">
        <v>0</v>
      </c>
      <c r="M69" s="177">
        <v>0</v>
      </c>
      <c r="N69" s="177">
        <v>0</v>
      </c>
      <c r="O69" s="177">
        <v>0</v>
      </c>
      <c r="P69" s="177">
        <v>0</v>
      </c>
      <c r="Q69" s="177">
        <v>0</v>
      </c>
      <c r="R69" s="177">
        <v>0</v>
      </c>
      <c r="S69" s="177">
        <v>0</v>
      </c>
      <c r="T69" s="177">
        <v>0</v>
      </c>
      <c r="U69" s="177">
        <v>0</v>
      </c>
      <c r="V69" s="177">
        <v>0</v>
      </c>
      <c r="W69" s="177">
        <v>0</v>
      </c>
      <c r="X69" s="177">
        <v>0</v>
      </c>
      <c r="Y69" s="177">
        <v>0</v>
      </c>
      <c r="Z69" s="177">
        <v>0</v>
      </c>
      <c r="AA69" s="177">
        <v>0</v>
      </c>
      <c r="AB69" s="177">
        <v>0</v>
      </c>
      <c r="AC69" s="177">
        <v>0</v>
      </c>
      <c r="AD69" s="177">
        <v>0</v>
      </c>
      <c r="AE69" s="177">
        <v>0</v>
      </c>
      <c r="AF69" s="177">
        <v>0</v>
      </c>
      <c r="AG69" s="177">
        <v>0</v>
      </c>
      <c r="AH69" s="177">
        <v>0</v>
      </c>
      <c r="AI69" s="177">
        <v>0</v>
      </c>
      <c r="AJ69" s="177">
        <v>0</v>
      </c>
      <c r="AK69" s="177">
        <v>0</v>
      </c>
      <c r="AL69" s="177">
        <v>0</v>
      </c>
      <c r="AM69" s="178">
        <f t="shared" si="12"/>
        <v>0</v>
      </c>
      <c r="AN69" s="178">
        <f t="shared" si="13"/>
        <v>0</v>
      </c>
      <c r="AO69" s="178">
        <f t="shared" si="14"/>
        <v>0</v>
      </c>
      <c r="AP69" s="178">
        <f t="shared" si="15"/>
        <v>0</v>
      </c>
      <c r="AQ69" s="178">
        <f t="shared" si="16"/>
        <v>0</v>
      </c>
      <c r="AR69" s="178">
        <f t="shared" si="17"/>
        <v>0</v>
      </c>
      <c r="AS69" s="178">
        <f t="shared" si="18"/>
        <v>0</v>
      </c>
    </row>
    <row r="70" spans="1:45" s="4" customFormat="1" ht="78.75">
      <c r="A70" s="16" t="s">
        <v>242</v>
      </c>
      <c r="B70" s="27" t="s">
        <v>377</v>
      </c>
      <c r="C70" s="16" t="s">
        <v>378</v>
      </c>
      <c r="D70" s="128">
        <v>0</v>
      </c>
      <c r="E70" s="128">
        <v>0</v>
      </c>
      <c r="F70" s="128">
        <v>0</v>
      </c>
      <c r="G70" s="128">
        <v>0</v>
      </c>
      <c r="H70" s="128">
        <v>0</v>
      </c>
      <c r="I70" s="128">
        <v>0</v>
      </c>
      <c r="J70" s="128">
        <v>0</v>
      </c>
      <c r="K70" s="177">
        <f t="shared" ref="K70:Q72" si="62">DE70</f>
        <v>0</v>
      </c>
      <c r="L70" s="177">
        <f t="shared" si="62"/>
        <v>0</v>
      </c>
      <c r="M70" s="177">
        <f t="shared" si="62"/>
        <v>0</v>
      </c>
      <c r="N70" s="177">
        <f t="shared" si="62"/>
        <v>0</v>
      </c>
      <c r="O70" s="177">
        <f t="shared" si="62"/>
        <v>0</v>
      </c>
      <c r="P70" s="177">
        <f t="shared" si="62"/>
        <v>0</v>
      </c>
      <c r="Q70" s="177">
        <f t="shared" si="62"/>
        <v>0</v>
      </c>
      <c r="R70" s="177">
        <f t="shared" ref="R70:X72" si="63">DL70</f>
        <v>0</v>
      </c>
      <c r="S70" s="177">
        <f t="shared" si="63"/>
        <v>0</v>
      </c>
      <c r="T70" s="177">
        <f t="shared" si="63"/>
        <v>0</v>
      </c>
      <c r="U70" s="177">
        <f t="shared" si="63"/>
        <v>0</v>
      </c>
      <c r="V70" s="177">
        <f t="shared" si="63"/>
        <v>0</v>
      </c>
      <c r="W70" s="177">
        <f t="shared" si="63"/>
        <v>0</v>
      </c>
      <c r="X70" s="177">
        <f t="shared" si="63"/>
        <v>0</v>
      </c>
      <c r="Y70" s="177">
        <f t="shared" ref="Y70:AG72" si="64">DS70</f>
        <v>0</v>
      </c>
      <c r="Z70" s="177">
        <f t="shared" si="64"/>
        <v>0</v>
      </c>
      <c r="AA70" s="177">
        <f t="shared" si="64"/>
        <v>0</v>
      </c>
      <c r="AB70" s="177">
        <f t="shared" si="64"/>
        <v>0</v>
      </c>
      <c r="AC70" s="177">
        <f t="shared" si="64"/>
        <v>0</v>
      </c>
      <c r="AD70" s="177">
        <f t="shared" si="64"/>
        <v>0</v>
      </c>
      <c r="AE70" s="177">
        <f t="shared" si="64"/>
        <v>0</v>
      </c>
      <c r="AF70" s="177">
        <f t="shared" si="64"/>
        <v>0</v>
      </c>
      <c r="AG70" s="177">
        <f t="shared" si="64"/>
        <v>0</v>
      </c>
      <c r="AH70" s="177">
        <f t="shared" ref="AH70:AL72" si="65">EB70</f>
        <v>0</v>
      </c>
      <c r="AI70" s="177">
        <f t="shared" si="65"/>
        <v>0</v>
      </c>
      <c r="AJ70" s="177">
        <f t="shared" si="65"/>
        <v>0</v>
      </c>
      <c r="AK70" s="177">
        <f t="shared" si="65"/>
        <v>0</v>
      </c>
      <c r="AL70" s="177">
        <f t="shared" si="65"/>
        <v>0</v>
      </c>
      <c r="AM70" s="178">
        <f t="shared" si="12"/>
        <v>0</v>
      </c>
      <c r="AN70" s="178">
        <f t="shared" si="13"/>
        <v>0</v>
      </c>
      <c r="AO70" s="178">
        <f t="shared" si="14"/>
        <v>0</v>
      </c>
      <c r="AP70" s="178">
        <f t="shared" si="15"/>
        <v>0</v>
      </c>
      <c r="AQ70" s="178">
        <f t="shared" si="16"/>
        <v>0</v>
      </c>
      <c r="AR70" s="178">
        <f t="shared" si="17"/>
        <v>0</v>
      </c>
      <c r="AS70" s="178">
        <f t="shared" si="18"/>
        <v>0</v>
      </c>
    </row>
    <row r="71" spans="1:45" s="4" customFormat="1" ht="53.25" customHeight="1">
      <c r="A71" s="16" t="s">
        <v>379</v>
      </c>
      <c r="B71" s="27" t="s">
        <v>380</v>
      </c>
      <c r="C71" s="16" t="s">
        <v>381</v>
      </c>
      <c r="D71" s="128">
        <v>0</v>
      </c>
      <c r="E71" s="128">
        <v>0</v>
      </c>
      <c r="F71" s="128">
        <v>0</v>
      </c>
      <c r="G71" s="128">
        <v>0</v>
      </c>
      <c r="H71" s="128">
        <v>0</v>
      </c>
      <c r="I71" s="128">
        <v>0</v>
      </c>
      <c r="J71" s="128">
        <v>0</v>
      </c>
      <c r="K71" s="177">
        <f t="shared" si="62"/>
        <v>0</v>
      </c>
      <c r="L71" s="177">
        <f t="shared" si="62"/>
        <v>0</v>
      </c>
      <c r="M71" s="177">
        <f t="shared" si="62"/>
        <v>0</v>
      </c>
      <c r="N71" s="177">
        <f t="shared" si="62"/>
        <v>0</v>
      </c>
      <c r="O71" s="177">
        <f t="shared" si="62"/>
        <v>0</v>
      </c>
      <c r="P71" s="177">
        <f t="shared" si="62"/>
        <v>0</v>
      </c>
      <c r="Q71" s="177">
        <f t="shared" si="62"/>
        <v>0</v>
      </c>
      <c r="R71" s="177">
        <f t="shared" si="63"/>
        <v>0</v>
      </c>
      <c r="S71" s="177">
        <f t="shared" si="63"/>
        <v>0</v>
      </c>
      <c r="T71" s="177">
        <f t="shared" si="63"/>
        <v>0</v>
      </c>
      <c r="U71" s="177">
        <f t="shared" si="63"/>
        <v>0</v>
      </c>
      <c r="V71" s="177">
        <f t="shared" si="63"/>
        <v>0</v>
      </c>
      <c r="W71" s="177">
        <f t="shared" si="63"/>
        <v>0</v>
      </c>
      <c r="X71" s="177">
        <f t="shared" si="63"/>
        <v>0</v>
      </c>
      <c r="Y71" s="177">
        <f t="shared" si="64"/>
        <v>0</v>
      </c>
      <c r="Z71" s="177">
        <f t="shared" si="64"/>
        <v>0</v>
      </c>
      <c r="AA71" s="177">
        <f t="shared" si="64"/>
        <v>0</v>
      </c>
      <c r="AB71" s="177">
        <f t="shared" si="64"/>
        <v>0</v>
      </c>
      <c r="AC71" s="177">
        <f t="shared" si="64"/>
        <v>0</v>
      </c>
      <c r="AD71" s="177">
        <f t="shared" si="64"/>
        <v>0</v>
      </c>
      <c r="AE71" s="177">
        <f t="shared" si="64"/>
        <v>0</v>
      </c>
      <c r="AF71" s="177">
        <f t="shared" si="64"/>
        <v>0</v>
      </c>
      <c r="AG71" s="177">
        <f t="shared" si="64"/>
        <v>0</v>
      </c>
      <c r="AH71" s="177">
        <f t="shared" si="65"/>
        <v>0</v>
      </c>
      <c r="AI71" s="177">
        <f t="shared" si="65"/>
        <v>0</v>
      </c>
      <c r="AJ71" s="177">
        <f t="shared" si="65"/>
        <v>0</v>
      </c>
      <c r="AK71" s="177">
        <f t="shared" si="65"/>
        <v>0</v>
      </c>
      <c r="AL71" s="177">
        <f t="shared" si="65"/>
        <v>0</v>
      </c>
      <c r="AM71" s="178">
        <f t="shared" si="12"/>
        <v>0</v>
      </c>
      <c r="AN71" s="178">
        <f t="shared" si="13"/>
        <v>0</v>
      </c>
      <c r="AO71" s="178">
        <f t="shared" si="14"/>
        <v>0</v>
      </c>
      <c r="AP71" s="178">
        <f t="shared" si="15"/>
        <v>0</v>
      </c>
      <c r="AQ71" s="178">
        <f t="shared" si="16"/>
        <v>0</v>
      </c>
      <c r="AR71" s="178">
        <f t="shared" si="17"/>
        <v>0</v>
      </c>
      <c r="AS71" s="178">
        <f t="shared" si="18"/>
        <v>0</v>
      </c>
    </row>
    <row r="72" spans="1:45" s="4" customFormat="1" ht="37.5" customHeight="1">
      <c r="A72" s="16" t="s">
        <v>382</v>
      </c>
      <c r="B72" s="27" t="s">
        <v>383</v>
      </c>
      <c r="C72" s="16" t="s">
        <v>384</v>
      </c>
      <c r="D72" s="128">
        <v>0</v>
      </c>
      <c r="E72" s="128">
        <v>0</v>
      </c>
      <c r="F72" s="128">
        <v>0</v>
      </c>
      <c r="G72" s="128">
        <v>0</v>
      </c>
      <c r="H72" s="128">
        <v>0</v>
      </c>
      <c r="I72" s="128">
        <v>0</v>
      </c>
      <c r="J72" s="128">
        <v>0</v>
      </c>
      <c r="K72" s="177">
        <f t="shared" si="62"/>
        <v>0</v>
      </c>
      <c r="L72" s="177">
        <f t="shared" si="62"/>
        <v>0</v>
      </c>
      <c r="M72" s="177">
        <f t="shared" si="62"/>
        <v>0</v>
      </c>
      <c r="N72" s="177">
        <f t="shared" si="62"/>
        <v>0</v>
      </c>
      <c r="O72" s="177">
        <f t="shared" si="62"/>
        <v>0</v>
      </c>
      <c r="P72" s="177">
        <f t="shared" si="62"/>
        <v>0</v>
      </c>
      <c r="Q72" s="177">
        <f t="shared" si="62"/>
        <v>0</v>
      </c>
      <c r="R72" s="177">
        <f t="shared" si="63"/>
        <v>0</v>
      </c>
      <c r="S72" s="177">
        <f t="shared" si="63"/>
        <v>0</v>
      </c>
      <c r="T72" s="177">
        <f t="shared" si="63"/>
        <v>0</v>
      </c>
      <c r="U72" s="177">
        <f t="shared" si="63"/>
        <v>0</v>
      </c>
      <c r="V72" s="177">
        <f t="shared" si="63"/>
        <v>0</v>
      </c>
      <c r="W72" s="177">
        <f t="shared" si="63"/>
        <v>0</v>
      </c>
      <c r="X72" s="177">
        <f t="shared" si="63"/>
        <v>0</v>
      </c>
      <c r="Y72" s="177">
        <f t="shared" si="64"/>
        <v>0</v>
      </c>
      <c r="Z72" s="177">
        <f t="shared" si="64"/>
        <v>0</v>
      </c>
      <c r="AA72" s="177">
        <f t="shared" si="64"/>
        <v>0</v>
      </c>
      <c r="AB72" s="177">
        <f t="shared" si="64"/>
        <v>0</v>
      </c>
      <c r="AC72" s="177">
        <f t="shared" si="64"/>
        <v>0</v>
      </c>
      <c r="AD72" s="177">
        <f t="shared" si="64"/>
        <v>0</v>
      </c>
      <c r="AE72" s="177">
        <f t="shared" si="64"/>
        <v>0</v>
      </c>
      <c r="AF72" s="177">
        <f t="shared" si="64"/>
        <v>0</v>
      </c>
      <c r="AG72" s="177">
        <f t="shared" si="64"/>
        <v>0</v>
      </c>
      <c r="AH72" s="177">
        <f t="shared" si="65"/>
        <v>0</v>
      </c>
      <c r="AI72" s="177">
        <f t="shared" si="65"/>
        <v>0</v>
      </c>
      <c r="AJ72" s="177">
        <f t="shared" si="65"/>
        <v>0</v>
      </c>
      <c r="AK72" s="177">
        <f t="shared" si="65"/>
        <v>0</v>
      </c>
      <c r="AL72" s="177">
        <f t="shared" si="65"/>
        <v>0</v>
      </c>
      <c r="AM72" s="178">
        <f t="shared" si="12"/>
        <v>0</v>
      </c>
      <c r="AN72" s="178">
        <f t="shared" si="13"/>
        <v>0</v>
      </c>
      <c r="AO72" s="178">
        <f t="shared" si="14"/>
        <v>0</v>
      </c>
      <c r="AP72" s="178">
        <f t="shared" si="15"/>
        <v>0</v>
      </c>
      <c r="AQ72" s="178">
        <f t="shared" si="16"/>
        <v>0</v>
      </c>
      <c r="AR72" s="178">
        <f t="shared" si="17"/>
        <v>0</v>
      </c>
      <c r="AS72" s="178">
        <f t="shared" si="18"/>
        <v>0</v>
      </c>
    </row>
    <row r="73" spans="1:45" s="4" customFormat="1" ht="47.25">
      <c r="A73" s="16" t="s">
        <v>175</v>
      </c>
      <c r="B73" s="41" t="s">
        <v>161</v>
      </c>
      <c r="C73" s="134" t="s">
        <v>75</v>
      </c>
      <c r="D73" s="128">
        <v>0</v>
      </c>
      <c r="E73" s="128">
        <v>0</v>
      </c>
      <c r="F73" s="128">
        <v>0</v>
      </c>
      <c r="G73" s="128">
        <v>0</v>
      </c>
      <c r="H73" s="128">
        <v>0</v>
      </c>
      <c r="I73" s="128">
        <v>0</v>
      </c>
      <c r="J73" s="128">
        <v>0</v>
      </c>
      <c r="K73" s="177">
        <v>0</v>
      </c>
      <c r="L73" s="177">
        <v>0</v>
      </c>
      <c r="M73" s="177">
        <v>0</v>
      </c>
      <c r="N73" s="177">
        <v>0</v>
      </c>
      <c r="O73" s="177">
        <v>0</v>
      </c>
      <c r="P73" s="177">
        <v>0</v>
      </c>
      <c r="Q73" s="177">
        <v>0</v>
      </c>
      <c r="R73" s="177">
        <v>0</v>
      </c>
      <c r="S73" s="177">
        <v>0</v>
      </c>
      <c r="T73" s="177">
        <v>0</v>
      </c>
      <c r="U73" s="177">
        <v>0</v>
      </c>
      <c r="V73" s="177">
        <v>0</v>
      </c>
      <c r="W73" s="177">
        <v>0</v>
      </c>
      <c r="X73" s="177">
        <v>0</v>
      </c>
      <c r="Y73" s="177">
        <v>0</v>
      </c>
      <c r="Z73" s="177">
        <v>0</v>
      </c>
      <c r="AA73" s="177">
        <v>0</v>
      </c>
      <c r="AB73" s="177">
        <v>0</v>
      </c>
      <c r="AC73" s="177">
        <v>0</v>
      </c>
      <c r="AD73" s="177">
        <v>0</v>
      </c>
      <c r="AE73" s="177">
        <v>0</v>
      </c>
      <c r="AF73" s="177">
        <v>0</v>
      </c>
      <c r="AG73" s="177">
        <v>0</v>
      </c>
      <c r="AH73" s="177">
        <v>0</v>
      </c>
      <c r="AI73" s="177">
        <v>0</v>
      </c>
      <c r="AJ73" s="177">
        <v>0</v>
      </c>
      <c r="AK73" s="177">
        <v>0</v>
      </c>
      <c r="AL73" s="177">
        <v>0</v>
      </c>
      <c r="AM73" s="178">
        <f t="shared" si="12"/>
        <v>0</v>
      </c>
      <c r="AN73" s="178">
        <f t="shared" si="13"/>
        <v>0</v>
      </c>
      <c r="AO73" s="178">
        <f t="shared" si="14"/>
        <v>0</v>
      </c>
      <c r="AP73" s="178">
        <f t="shared" si="15"/>
        <v>0</v>
      </c>
      <c r="AQ73" s="178">
        <f t="shared" si="16"/>
        <v>0</v>
      </c>
      <c r="AR73" s="178">
        <f t="shared" si="17"/>
        <v>0</v>
      </c>
      <c r="AS73" s="178">
        <f t="shared" si="18"/>
        <v>0</v>
      </c>
    </row>
    <row r="74" spans="1:45" s="4" customFormat="1" ht="31.5">
      <c r="A74" s="16" t="s">
        <v>162</v>
      </c>
      <c r="B74" s="41" t="s">
        <v>163</v>
      </c>
      <c r="C74" s="134" t="s">
        <v>75</v>
      </c>
      <c r="D74" s="177">
        <f t="shared" ref="D74" si="66">D75</f>
        <v>0</v>
      </c>
      <c r="E74" s="128">
        <v>0</v>
      </c>
      <c r="F74" s="177">
        <f t="shared" ref="F74" si="67">F75</f>
        <v>0</v>
      </c>
      <c r="G74" s="128">
        <v>0</v>
      </c>
      <c r="H74" s="177">
        <f t="shared" ref="H74" si="68">H75</f>
        <v>0</v>
      </c>
      <c r="I74" s="128">
        <v>0</v>
      </c>
      <c r="J74" s="128">
        <v>0</v>
      </c>
      <c r="K74" s="177">
        <f t="shared" ref="K74:Q74" si="69">K75</f>
        <v>0</v>
      </c>
      <c r="L74" s="177">
        <f t="shared" si="69"/>
        <v>0</v>
      </c>
      <c r="M74" s="177">
        <f t="shared" si="69"/>
        <v>0</v>
      </c>
      <c r="N74" s="177">
        <f t="shared" si="69"/>
        <v>0</v>
      </c>
      <c r="O74" s="177">
        <f t="shared" si="69"/>
        <v>0</v>
      </c>
      <c r="P74" s="177">
        <f t="shared" si="69"/>
        <v>0</v>
      </c>
      <c r="Q74" s="177">
        <f t="shared" si="69"/>
        <v>0</v>
      </c>
      <c r="R74" s="177">
        <f t="shared" ref="R74:X74" si="70">R75</f>
        <v>0</v>
      </c>
      <c r="S74" s="177">
        <f t="shared" si="70"/>
        <v>0</v>
      </c>
      <c r="T74" s="177">
        <f t="shared" si="70"/>
        <v>0</v>
      </c>
      <c r="U74" s="177">
        <f t="shared" si="70"/>
        <v>0</v>
      </c>
      <c r="V74" s="177">
        <f t="shared" si="70"/>
        <v>0</v>
      </c>
      <c r="W74" s="177">
        <f t="shared" si="70"/>
        <v>0</v>
      </c>
      <c r="X74" s="177">
        <f t="shared" si="70"/>
        <v>0</v>
      </c>
      <c r="Y74" s="177">
        <f t="shared" ref="Y74:AG74" si="71">Y75</f>
        <v>0</v>
      </c>
      <c r="Z74" s="177">
        <f t="shared" si="71"/>
        <v>0</v>
      </c>
      <c r="AA74" s="177">
        <f t="shared" si="71"/>
        <v>0</v>
      </c>
      <c r="AB74" s="177">
        <f t="shared" si="71"/>
        <v>0</v>
      </c>
      <c r="AC74" s="177">
        <f t="shared" si="71"/>
        <v>0</v>
      </c>
      <c r="AD74" s="177">
        <f t="shared" si="71"/>
        <v>0</v>
      </c>
      <c r="AE74" s="177">
        <f t="shared" si="71"/>
        <v>0</v>
      </c>
      <c r="AF74" s="177">
        <f t="shared" si="71"/>
        <v>0</v>
      </c>
      <c r="AG74" s="177">
        <f t="shared" si="71"/>
        <v>0</v>
      </c>
      <c r="AH74" s="177">
        <f t="shared" ref="AH74:AL74" si="72">AH75</f>
        <v>0</v>
      </c>
      <c r="AI74" s="177">
        <f t="shared" si="72"/>
        <v>0</v>
      </c>
      <c r="AJ74" s="177">
        <f t="shared" si="72"/>
        <v>0</v>
      </c>
      <c r="AK74" s="177">
        <f t="shared" si="72"/>
        <v>0</v>
      </c>
      <c r="AL74" s="177">
        <f t="shared" si="72"/>
        <v>0</v>
      </c>
      <c r="AM74" s="178">
        <f t="shared" si="12"/>
        <v>0</v>
      </c>
      <c r="AN74" s="178">
        <f t="shared" si="13"/>
        <v>0</v>
      </c>
      <c r="AO74" s="178">
        <f t="shared" si="14"/>
        <v>0</v>
      </c>
      <c r="AP74" s="178">
        <f t="shared" si="15"/>
        <v>0</v>
      </c>
      <c r="AQ74" s="178">
        <f t="shared" si="16"/>
        <v>0</v>
      </c>
      <c r="AR74" s="178">
        <f t="shared" si="17"/>
        <v>0</v>
      </c>
      <c r="AS74" s="178">
        <f t="shared" si="18"/>
        <v>0</v>
      </c>
    </row>
    <row r="75" spans="1:45" s="4" customFormat="1" ht="47.25">
      <c r="A75" s="16" t="s">
        <v>162</v>
      </c>
      <c r="B75" s="41" t="s">
        <v>165</v>
      </c>
      <c r="C75" s="134" t="s">
        <v>385</v>
      </c>
      <c r="D75" s="128">
        <v>0</v>
      </c>
      <c r="E75" s="128">
        <v>0</v>
      </c>
      <c r="F75" s="128">
        <v>0</v>
      </c>
      <c r="G75" s="128">
        <v>0</v>
      </c>
      <c r="H75" s="128">
        <v>0</v>
      </c>
      <c r="I75" s="128">
        <v>0</v>
      </c>
      <c r="J75" s="128">
        <v>0</v>
      </c>
      <c r="K75" s="177">
        <v>0</v>
      </c>
      <c r="L75" s="177">
        <v>0</v>
      </c>
      <c r="M75" s="177">
        <v>0</v>
      </c>
      <c r="N75" s="177">
        <v>0</v>
      </c>
      <c r="O75" s="177">
        <v>0</v>
      </c>
      <c r="P75" s="177">
        <v>0</v>
      </c>
      <c r="Q75" s="177">
        <v>0</v>
      </c>
      <c r="R75" s="177">
        <v>0</v>
      </c>
      <c r="S75" s="177">
        <f t="shared" ref="S75" si="73">DM75</f>
        <v>0</v>
      </c>
      <c r="T75" s="177">
        <v>0</v>
      </c>
      <c r="U75" s="177">
        <v>0</v>
      </c>
      <c r="V75" s="177">
        <v>0</v>
      </c>
      <c r="W75" s="177">
        <v>0</v>
      </c>
      <c r="X75" s="177">
        <v>0</v>
      </c>
      <c r="Y75" s="177">
        <v>0</v>
      </c>
      <c r="Z75" s="177">
        <f t="shared" ref="Z75" si="74">DT75</f>
        <v>0</v>
      </c>
      <c r="AA75" s="177">
        <v>0</v>
      </c>
      <c r="AB75" s="177">
        <v>0</v>
      </c>
      <c r="AC75" s="177">
        <v>0</v>
      </c>
      <c r="AD75" s="177">
        <v>0</v>
      </c>
      <c r="AE75" s="177">
        <v>0</v>
      </c>
      <c r="AF75" s="177">
        <v>0</v>
      </c>
      <c r="AG75" s="177">
        <f t="shared" ref="AG75" si="75">EA75</f>
        <v>0</v>
      </c>
      <c r="AH75" s="177">
        <v>0</v>
      </c>
      <c r="AI75" s="177">
        <v>0</v>
      </c>
      <c r="AJ75" s="177">
        <v>0</v>
      </c>
      <c r="AK75" s="177">
        <v>0</v>
      </c>
      <c r="AL75" s="177">
        <v>0</v>
      </c>
      <c r="AM75" s="178">
        <v>0</v>
      </c>
      <c r="AN75" s="178">
        <f t="shared" si="13"/>
        <v>0</v>
      </c>
      <c r="AO75" s="178">
        <f t="shared" si="14"/>
        <v>0</v>
      </c>
      <c r="AP75" s="178">
        <f t="shared" si="15"/>
        <v>0</v>
      </c>
      <c r="AQ75" s="178">
        <f t="shared" si="16"/>
        <v>0</v>
      </c>
      <c r="AR75" s="178">
        <f t="shared" si="17"/>
        <v>0</v>
      </c>
      <c r="AS75" s="178">
        <f t="shared" si="18"/>
        <v>0</v>
      </c>
    </row>
    <row r="76" spans="1:45">
      <c r="D76" s="79"/>
      <c r="E76" s="79"/>
      <c r="F76" s="79"/>
      <c r="G76" s="79"/>
      <c r="H76" s="79"/>
      <c r="I76" s="79"/>
      <c r="J76" s="79"/>
    </row>
  </sheetData>
  <mergeCells count="25">
    <mergeCell ref="A12:Q12"/>
    <mergeCell ref="A10:AS10"/>
    <mergeCell ref="A8:AS8"/>
    <mergeCell ref="A11:AS11"/>
    <mergeCell ref="K15:Q15"/>
    <mergeCell ref="R15:X15"/>
    <mergeCell ref="AF15:AL15"/>
    <mergeCell ref="A2:AS2"/>
    <mergeCell ref="A3:AS3"/>
    <mergeCell ref="A4:AS4"/>
    <mergeCell ref="A5:AS5"/>
    <mergeCell ref="A7:AS7"/>
    <mergeCell ref="K13:AS13"/>
    <mergeCell ref="D13:J14"/>
    <mergeCell ref="A13:A16"/>
    <mergeCell ref="B13:B16"/>
    <mergeCell ref="AM15:AS15"/>
    <mergeCell ref="K14:Q14"/>
    <mergeCell ref="Y14:AE14"/>
    <mergeCell ref="Y15:AE15"/>
    <mergeCell ref="AM14:AS14"/>
    <mergeCell ref="R14:X14"/>
    <mergeCell ref="AF14:AL14"/>
    <mergeCell ref="D15:J15"/>
    <mergeCell ref="C13:C16"/>
  </mergeCells>
  <conditionalFormatting sqref="R19:X75">
    <cfRule type="cellIs" dxfId="32" priority="16" operator="equal">
      <formula>0</formula>
    </cfRule>
  </conditionalFormatting>
  <conditionalFormatting sqref="Y19:AE75">
    <cfRule type="cellIs" dxfId="31" priority="15" operator="equal">
      <formula>0</formula>
    </cfRule>
  </conditionalFormatting>
  <conditionalFormatting sqref="AF19:AL75">
    <cfRule type="cellIs" dxfId="30" priority="14" operator="equal">
      <formula>0</formula>
    </cfRule>
  </conditionalFormatting>
  <conditionalFormatting sqref="AF19:AL75">
    <cfRule type="cellIs" dxfId="29" priority="13" operator="equal">
      <formula>0</formula>
    </cfRule>
  </conditionalFormatting>
  <conditionalFormatting sqref="Y19:AE75">
    <cfRule type="cellIs" dxfId="28" priority="12" operator="equal">
      <formula>0</formula>
    </cfRule>
  </conditionalFormatting>
  <conditionalFormatting sqref="R19:X75">
    <cfRule type="cellIs" dxfId="27" priority="11" operator="equal">
      <formula>0</formula>
    </cfRule>
  </conditionalFormatting>
  <conditionalFormatting sqref="K19:Q75">
    <cfRule type="cellIs" dxfId="26" priority="10" operator="equal">
      <formula>0</formula>
    </cfRule>
  </conditionalFormatting>
  <conditionalFormatting sqref="H74">
    <cfRule type="cellIs" dxfId="25" priority="9" operator="equal">
      <formula>0</formula>
    </cfRule>
  </conditionalFormatting>
  <conditionalFormatting sqref="D74">
    <cfRule type="cellIs" dxfId="24" priority="8" operator="equal">
      <formula>0</formula>
    </cfRule>
  </conditionalFormatting>
  <conditionalFormatting sqref="F74">
    <cfRule type="cellIs" dxfId="23" priority="7" operator="equal">
      <formula>0</formula>
    </cfRule>
  </conditionalFormatting>
  <conditionalFormatting sqref="F26">
    <cfRule type="cellIs" dxfId="22" priority="6" operator="equal">
      <formula>0</formula>
    </cfRule>
  </conditionalFormatting>
  <conditionalFormatting sqref="F26">
    <cfRule type="cellIs" dxfId="21" priority="5" operator="equal">
      <formula>0</formula>
    </cfRule>
  </conditionalFormatting>
  <conditionalFormatting sqref="F19">
    <cfRule type="cellIs" dxfId="20" priority="4" operator="equal">
      <formula>0</formula>
    </cfRule>
  </conditionalFormatting>
  <conditionalFormatting sqref="H19">
    <cfRule type="cellIs" dxfId="19" priority="3" operator="equal">
      <formula>0</formula>
    </cfRule>
  </conditionalFormatting>
  <conditionalFormatting sqref="H26">
    <cfRule type="cellIs" dxfId="18" priority="2" operator="equal">
      <formula>0</formula>
    </cfRule>
  </conditionalFormatting>
  <conditionalFormatting sqref="H26">
    <cfRule type="cellIs" dxfId="17" priority="1" operator="equal">
      <formula>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35" fitToWidth="7" orientation="landscape" r:id="rId1"/>
  <headerFooter differentFirst="1">
    <oddHeader>&amp;C&amp;P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rgb="FF00B0F0"/>
  </sheetPr>
  <dimension ref="B2:P1205"/>
  <sheetViews>
    <sheetView view="pageBreakPreview" zoomScale="75" zoomScaleNormal="100" zoomScaleSheetLayoutView="75" workbookViewId="0">
      <selection activeCell="B5" sqref="B5:H5"/>
    </sheetView>
  </sheetViews>
  <sheetFormatPr defaultRowHeight="18.75"/>
  <cols>
    <col min="1" max="1" width="9.140625" style="30"/>
    <col min="2" max="2" width="28.140625" style="30" customWidth="1"/>
    <col min="3" max="3" width="63.85546875" style="30" customWidth="1"/>
    <col min="4" max="7" width="18" style="30" customWidth="1"/>
    <col min="8" max="8" width="15.5703125" style="30" customWidth="1"/>
    <col min="9" max="16384" width="9.140625" style="30"/>
  </cols>
  <sheetData>
    <row r="2" spans="2:8">
      <c r="B2" s="362" t="s">
        <v>451</v>
      </c>
      <c r="C2" s="362"/>
      <c r="D2" s="362"/>
      <c r="E2" s="362"/>
      <c r="F2" s="362"/>
      <c r="G2" s="362"/>
      <c r="H2" s="362"/>
    </row>
    <row r="3" spans="2:8">
      <c r="B3" s="362" t="s">
        <v>298</v>
      </c>
      <c r="C3" s="362"/>
      <c r="D3" s="362"/>
      <c r="E3" s="362"/>
      <c r="F3" s="362"/>
      <c r="G3" s="362"/>
      <c r="H3" s="362"/>
    </row>
    <row r="4" spans="2:8">
      <c r="B4" s="362" t="s">
        <v>256</v>
      </c>
      <c r="C4" s="362"/>
      <c r="D4" s="362"/>
      <c r="E4" s="362"/>
      <c r="F4" s="362"/>
      <c r="G4" s="362"/>
      <c r="H4" s="362"/>
    </row>
    <row r="5" spans="2:8" ht="24" customHeight="1">
      <c r="B5" s="260" t="s">
        <v>529</v>
      </c>
      <c r="C5" s="260"/>
      <c r="D5" s="260"/>
      <c r="E5" s="260"/>
      <c r="F5" s="260"/>
      <c r="G5" s="260"/>
      <c r="H5" s="260"/>
    </row>
    <row r="6" spans="2:8">
      <c r="B6" s="363"/>
      <c r="C6" s="363"/>
      <c r="D6" s="363"/>
      <c r="E6" s="363"/>
      <c r="F6" s="363"/>
      <c r="G6" s="363"/>
      <c r="H6" s="363"/>
    </row>
    <row r="7" spans="2:8" ht="20.25">
      <c r="B7" s="325" t="s">
        <v>31</v>
      </c>
      <c r="C7" s="325"/>
      <c r="D7" s="325"/>
      <c r="E7" s="325"/>
      <c r="F7" s="325"/>
      <c r="G7" s="325"/>
      <c r="H7" s="325"/>
    </row>
    <row r="8" spans="2:8" ht="25.5" customHeight="1">
      <c r="B8" s="325" t="s">
        <v>359</v>
      </c>
      <c r="C8" s="325"/>
      <c r="D8" s="325"/>
      <c r="E8" s="325"/>
      <c r="F8" s="325"/>
      <c r="G8" s="325"/>
      <c r="H8" s="325"/>
    </row>
    <row r="9" spans="2:8" ht="15.75" customHeight="1">
      <c r="B9" s="325"/>
      <c r="C9" s="325"/>
      <c r="D9" s="325"/>
      <c r="E9" s="325"/>
      <c r="F9" s="325"/>
      <c r="G9" s="325"/>
      <c r="H9" s="325"/>
    </row>
    <row r="10" spans="2:8">
      <c r="B10" s="320" t="s">
        <v>386</v>
      </c>
      <c r="C10" s="320"/>
      <c r="D10" s="320"/>
      <c r="E10" s="320"/>
      <c r="F10" s="320"/>
      <c r="G10" s="320"/>
      <c r="H10" s="320"/>
    </row>
    <row r="11" spans="2:8">
      <c r="B11" s="322" t="s">
        <v>1</v>
      </c>
      <c r="C11" s="322"/>
      <c r="D11" s="322"/>
      <c r="E11" s="322"/>
      <c r="F11" s="322"/>
      <c r="G11" s="322"/>
      <c r="H11" s="322"/>
    </row>
    <row r="12" spans="2:8">
      <c r="B12" s="366" t="s">
        <v>59</v>
      </c>
      <c r="C12" s="366"/>
      <c r="D12" s="366"/>
      <c r="E12" s="366"/>
      <c r="F12" s="366"/>
      <c r="G12" s="366"/>
      <c r="H12" s="366"/>
    </row>
    <row r="13" spans="2:8">
      <c r="B13" s="322" t="s">
        <v>64</v>
      </c>
      <c r="C13" s="322"/>
      <c r="D13" s="322"/>
      <c r="E13" s="322"/>
      <c r="F13" s="322"/>
      <c r="G13" s="322"/>
      <c r="H13" s="322"/>
    </row>
    <row r="14" spans="2:8" ht="13.5" customHeight="1">
      <c r="B14" s="364"/>
      <c r="C14" s="364"/>
      <c r="D14" s="364"/>
      <c r="E14" s="364"/>
      <c r="F14" s="364"/>
      <c r="G14" s="364"/>
      <c r="H14" s="364"/>
    </row>
    <row r="15" spans="2:8" ht="19.5" thickBot="1">
      <c r="B15" s="365" t="s">
        <v>241</v>
      </c>
      <c r="C15" s="365"/>
      <c r="D15" s="365"/>
      <c r="E15" s="365"/>
      <c r="F15" s="365"/>
      <c r="G15" s="365"/>
      <c r="H15" s="365"/>
    </row>
    <row r="16" spans="2:8">
      <c r="B16" s="356" t="s">
        <v>452</v>
      </c>
      <c r="C16" s="358" t="s">
        <v>35</v>
      </c>
      <c r="D16" s="183" t="s">
        <v>337</v>
      </c>
      <c r="E16" s="184" t="s">
        <v>336</v>
      </c>
      <c r="F16" s="184" t="s">
        <v>444</v>
      </c>
      <c r="G16" s="184" t="s">
        <v>390</v>
      </c>
      <c r="H16" s="185" t="s">
        <v>453</v>
      </c>
    </row>
    <row r="17" spans="2:8" ht="48" customHeight="1">
      <c r="B17" s="357"/>
      <c r="C17" s="359"/>
      <c r="D17" s="186" t="s">
        <v>20</v>
      </c>
      <c r="E17" s="186" t="s">
        <v>20</v>
      </c>
      <c r="F17" s="186" t="s">
        <v>20</v>
      </c>
      <c r="G17" s="186" t="s">
        <v>20</v>
      </c>
      <c r="H17" s="187" t="s">
        <v>5</v>
      </c>
    </row>
    <row r="18" spans="2:8" ht="19.5" thickBot="1">
      <c r="B18" s="206">
        <v>1</v>
      </c>
      <c r="C18" s="207">
        <v>2</v>
      </c>
      <c r="D18" s="208" t="s">
        <v>60</v>
      </c>
      <c r="E18" s="208" t="s">
        <v>61</v>
      </c>
      <c r="F18" s="208" t="s">
        <v>62</v>
      </c>
      <c r="G18" s="208" t="s">
        <v>454</v>
      </c>
      <c r="H18" s="209" t="s">
        <v>455</v>
      </c>
    </row>
    <row r="19" spans="2:8" ht="25.5" customHeight="1">
      <c r="B19" s="360" t="s">
        <v>252</v>
      </c>
      <c r="C19" s="361"/>
      <c r="D19" s="188">
        <v>35.340000000000003</v>
      </c>
      <c r="E19" s="188">
        <v>35.340000000000003</v>
      </c>
      <c r="F19" s="188">
        <v>35.340000000000003</v>
      </c>
      <c r="G19" s="188">
        <v>35.340000000000003</v>
      </c>
      <c r="H19" s="189">
        <f>D19+E19+F19+G19</f>
        <v>141.36000000000001</v>
      </c>
    </row>
    <row r="20" spans="2:8">
      <c r="B20" s="190" t="s">
        <v>36</v>
      </c>
      <c r="C20" s="191" t="s">
        <v>37</v>
      </c>
      <c r="D20" s="192">
        <v>35.340000000000003</v>
      </c>
      <c r="E20" s="192">
        <v>35.340000000000003</v>
      </c>
      <c r="F20" s="192">
        <v>35.340000000000003</v>
      </c>
      <c r="G20" s="192">
        <v>35.340000000000003</v>
      </c>
      <c r="H20" s="189">
        <f t="shared" ref="H20:H22" si="0">D20+E20+F20+G20</f>
        <v>141.36000000000001</v>
      </c>
    </row>
    <row r="21" spans="2:8">
      <c r="B21" s="190" t="s">
        <v>91</v>
      </c>
      <c r="C21" s="193" t="s">
        <v>38</v>
      </c>
      <c r="D21" s="192">
        <v>30</v>
      </c>
      <c r="E21" s="192">
        <v>30</v>
      </c>
      <c r="F21" s="192">
        <v>30</v>
      </c>
      <c r="G21" s="192">
        <v>30</v>
      </c>
      <c r="H21" s="189">
        <f t="shared" si="0"/>
        <v>120</v>
      </c>
    </row>
    <row r="22" spans="2:8" ht="31.5">
      <c r="B22" s="190" t="s">
        <v>93</v>
      </c>
      <c r="C22" s="194" t="s">
        <v>456</v>
      </c>
      <c r="D22" s="192">
        <v>30</v>
      </c>
      <c r="E22" s="192">
        <v>30</v>
      </c>
      <c r="F22" s="192">
        <v>30</v>
      </c>
      <c r="G22" s="192">
        <v>30</v>
      </c>
      <c r="H22" s="189">
        <f t="shared" si="0"/>
        <v>120</v>
      </c>
    </row>
    <row r="23" spans="2:8" ht="31.5">
      <c r="B23" s="190" t="s">
        <v>39</v>
      </c>
      <c r="C23" s="195" t="s">
        <v>457</v>
      </c>
      <c r="D23" s="196" t="s">
        <v>253</v>
      </c>
      <c r="E23" s="196" t="s">
        <v>253</v>
      </c>
      <c r="F23" s="196" t="s">
        <v>253</v>
      </c>
      <c r="G23" s="196" t="s">
        <v>253</v>
      </c>
      <c r="H23" s="203" t="s">
        <v>253</v>
      </c>
    </row>
    <row r="24" spans="2:8" ht="31.5">
      <c r="B24" s="190" t="s">
        <v>458</v>
      </c>
      <c r="C24" s="197" t="s">
        <v>459</v>
      </c>
      <c r="D24" s="196" t="s">
        <v>253</v>
      </c>
      <c r="E24" s="196" t="s">
        <v>253</v>
      </c>
      <c r="F24" s="196" t="s">
        <v>253</v>
      </c>
      <c r="G24" s="196" t="s">
        <v>253</v>
      </c>
      <c r="H24" s="203" t="s">
        <v>253</v>
      </c>
    </row>
    <row r="25" spans="2:8" ht="47.25">
      <c r="B25" s="190" t="s">
        <v>460</v>
      </c>
      <c r="C25" s="197" t="s">
        <v>461</v>
      </c>
      <c r="D25" s="196" t="s">
        <v>253</v>
      </c>
      <c r="E25" s="196" t="s">
        <v>253</v>
      </c>
      <c r="F25" s="196" t="s">
        <v>253</v>
      </c>
      <c r="G25" s="196" t="s">
        <v>253</v>
      </c>
      <c r="H25" s="203" t="s">
        <v>253</v>
      </c>
    </row>
    <row r="26" spans="2:8" ht="47.25">
      <c r="B26" s="190" t="s">
        <v>462</v>
      </c>
      <c r="C26" s="197" t="s">
        <v>463</v>
      </c>
      <c r="D26" s="196" t="s">
        <v>253</v>
      </c>
      <c r="E26" s="196" t="s">
        <v>253</v>
      </c>
      <c r="F26" s="196" t="s">
        <v>253</v>
      </c>
      <c r="G26" s="196" t="s">
        <v>253</v>
      </c>
      <c r="H26" s="203" t="s">
        <v>253</v>
      </c>
    </row>
    <row r="27" spans="2:8">
      <c r="B27" s="190" t="s">
        <v>40</v>
      </c>
      <c r="C27" s="195" t="s">
        <v>464</v>
      </c>
      <c r="D27" s="196" t="s">
        <v>253</v>
      </c>
      <c r="E27" s="196" t="s">
        <v>253</v>
      </c>
      <c r="F27" s="196" t="s">
        <v>253</v>
      </c>
      <c r="G27" s="196" t="s">
        <v>253</v>
      </c>
      <c r="H27" s="203" t="s">
        <v>253</v>
      </c>
    </row>
    <row r="28" spans="2:8">
      <c r="B28" s="190" t="s">
        <v>97</v>
      </c>
      <c r="C28" s="195" t="s">
        <v>465</v>
      </c>
      <c r="D28" s="192">
        <v>30</v>
      </c>
      <c r="E28" s="192">
        <v>30</v>
      </c>
      <c r="F28" s="192">
        <v>30</v>
      </c>
      <c r="G28" s="192">
        <v>30</v>
      </c>
      <c r="H28" s="189">
        <f>D28+E28+F28+G28</f>
        <v>120</v>
      </c>
    </row>
    <row r="29" spans="2:8" ht="31.5">
      <c r="B29" s="190" t="s">
        <v>466</v>
      </c>
      <c r="C29" s="195" t="s">
        <v>467</v>
      </c>
      <c r="D29" s="196" t="s">
        <v>253</v>
      </c>
      <c r="E29" s="196" t="s">
        <v>253</v>
      </c>
      <c r="F29" s="196" t="s">
        <v>253</v>
      </c>
      <c r="G29" s="196" t="s">
        <v>253</v>
      </c>
      <c r="H29" s="203" t="s">
        <v>253</v>
      </c>
    </row>
    <row r="30" spans="2:8">
      <c r="B30" s="190" t="s">
        <v>468</v>
      </c>
      <c r="C30" s="195" t="s">
        <v>469</v>
      </c>
      <c r="D30" s="196" t="s">
        <v>253</v>
      </c>
      <c r="E30" s="196" t="s">
        <v>253</v>
      </c>
      <c r="F30" s="196" t="s">
        <v>253</v>
      </c>
      <c r="G30" s="196" t="s">
        <v>253</v>
      </c>
      <c r="H30" s="203" t="s">
        <v>253</v>
      </c>
    </row>
    <row r="31" spans="2:8" ht="31.5">
      <c r="B31" s="190" t="s">
        <v>470</v>
      </c>
      <c r="C31" s="197" t="s">
        <v>471</v>
      </c>
      <c r="D31" s="196" t="s">
        <v>253</v>
      </c>
      <c r="E31" s="196" t="s">
        <v>253</v>
      </c>
      <c r="F31" s="196" t="s">
        <v>253</v>
      </c>
      <c r="G31" s="196" t="s">
        <v>253</v>
      </c>
      <c r="H31" s="203" t="s">
        <v>253</v>
      </c>
    </row>
    <row r="32" spans="2:8">
      <c r="B32" s="190" t="s">
        <v>472</v>
      </c>
      <c r="C32" s="197" t="s">
        <v>473</v>
      </c>
      <c r="D32" s="196" t="s">
        <v>253</v>
      </c>
      <c r="E32" s="196" t="s">
        <v>253</v>
      </c>
      <c r="F32" s="196" t="s">
        <v>253</v>
      </c>
      <c r="G32" s="196" t="s">
        <v>253</v>
      </c>
      <c r="H32" s="203" t="s">
        <v>253</v>
      </c>
    </row>
    <row r="33" spans="2:8">
      <c r="B33" s="190" t="s">
        <v>474</v>
      </c>
      <c r="C33" s="197" t="s">
        <v>475</v>
      </c>
      <c r="D33" s="196" t="s">
        <v>253</v>
      </c>
      <c r="E33" s="196" t="s">
        <v>253</v>
      </c>
      <c r="F33" s="196" t="s">
        <v>253</v>
      </c>
      <c r="G33" s="196" t="s">
        <v>253</v>
      </c>
      <c r="H33" s="203" t="s">
        <v>253</v>
      </c>
    </row>
    <row r="34" spans="2:8">
      <c r="B34" s="190" t="s">
        <v>476</v>
      </c>
      <c r="C34" s="197" t="s">
        <v>473</v>
      </c>
      <c r="D34" s="196" t="s">
        <v>253</v>
      </c>
      <c r="E34" s="196" t="s">
        <v>253</v>
      </c>
      <c r="F34" s="196" t="s">
        <v>253</v>
      </c>
      <c r="G34" s="196" t="s">
        <v>253</v>
      </c>
      <c r="H34" s="203" t="s">
        <v>253</v>
      </c>
    </row>
    <row r="35" spans="2:8">
      <c r="B35" s="190" t="s">
        <v>477</v>
      </c>
      <c r="C35" s="195" t="s">
        <v>478</v>
      </c>
      <c r="D35" s="196" t="s">
        <v>253</v>
      </c>
      <c r="E35" s="196" t="s">
        <v>253</v>
      </c>
      <c r="F35" s="196" t="s">
        <v>253</v>
      </c>
      <c r="G35" s="196" t="s">
        <v>253</v>
      </c>
      <c r="H35" s="203" t="s">
        <v>253</v>
      </c>
    </row>
    <row r="36" spans="2:8">
      <c r="B36" s="190" t="s">
        <v>479</v>
      </c>
      <c r="C36" s="195" t="s">
        <v>480</v>
      </c>
      <c r="D36" s="196" t="s">
        <v>253</v>
      </c>
      <c r="E36" s="196" t="s">
        <v>253</v>
      </c>
      <c r="F36" s="196" t="s">
        <v>253</v>
      </c>
      <c r="G36" s="196" t="s">
        <v>253</v>
      </c>
      <c r="H36" s="203" t="s">
        <v>253</v>
      </c>
    </row>
    <row r="37" spans="2:8" ht="31.5">
      <c r="B37" s="190" t="s">
        <v>481</v>
      </c>
      <c r="C37" s="195" t="s">
        <v>482</v>
      </c>
      <c r="D37" s="196" t="s">
        <v>253</v>
      </c>
      <c r="E37" s="196" t="s">
        <v>253</v>
      </c>
      <c r="F37" s="196" t="s">
        <v>253</v>
      </c>
      <c r="G37" s="196" t="s">
        <v>253</v>
      </c>
      <c r="H37" s="203" t="s">
        <v>253</v>
      </c>
    </row>
    <row r="38" spans="2:8">
      <c r="B38" s="190" t="s">
        <v>483</v>
      </c>
      <c r="C38" s="197" t="s">
        <v>484</v>
      </c>
      <c r="D38" s="196" t="s">
        <v>253</v>
      </c>
      <c r="E38" s="196" t="s">
        <v>253</v>
      </c>
      <c r="F38" s="196" t="s">
        <v>253</v>
      </c>
      <c r="G38" s="196" t="s">
        <v>253</v>
      </c>
      <c r="H38" s="203" t="s">
        <v>253</v>
      </c>
    </row>
    <row r="39" spans="2:8">
      <c r="B39" s="190" t="s">
        <v>485</v>
      </c>
      <c r="C39" s="198" t="s">
        <v>486</v>
      </c>
      <c r="D39" s="196" t="s">
        <v>253</v>
      </c>
      <c r="E39" s="196" t="s">
        <v>253</v>
      </c>
      <c r="F39" s="196" t="s">
        <v>253</v>
      </c>
      <c r="G39" s="196" t="s">
        <v>253</v>
      </c>
      <c r="H39" s="203" t="s">
        <v>253</v>
      </c>
    </row>
    <row r="40" spans="2:8" ht="31.5">
      <c r="B40" s="190" t="s">
        <v>99</v>
      </c>
      <c r="C40" s="194" t="s">
        <v>487</v>
      </c>
      <c r="D40" s="196" t="s">
        <v>253</v>
      </c>
      <c r="E40" s="196" t="s">
        <v>253</v>
      </c>
      <c r="F40" s="196" t="s">
        <v>253</v>
      </c>
      <c r="G40" s="196" t="s">
        <v>253</v>
      </c>
      <c r="H40" s="203" t="s">
        <v>253</v>
      </c>
    </row>
    <row r="41" spans="2:8" ht="31.5">
      <c r="B41" s="190" t="s">
        <v>101</v>
      </c>
      <c r="C41" s="195" t="s">
        <v>459</v>
      </c>
      <c r="D41" s="196" t="s">
        <v>253</v>
      </c>
      <c r="E41" s="196" t="s">
        <v>253</v>
      </c>
      <c r="F41" s="196" t="s">
        <v>253</v>
      </c>
      <c r="G41" s="196" t="s">
        <v>253</v>
      </c>
      <c r="H41" s="203" t="s">
        <v>253</v>
      </c>
    </row>
    <row r="42" spans="2:8" ht="31.5">
      <c r="B42" s="190" t="s">
        <v>103</v>
      </c>
      <c r="C42" s="195" t="s">
        <v>461</v>
      </c>
      <c r="D42" s="196" t="s">
        <v>253</v>
      </c>
      <c r="E42" s="196" t="s">
        <v>253</v>
      </c>
      <c r="F42" s="196" t="s">
        <v>253</v>
      </c>
      <c r="G42" s="196" t="s">
        <v>253</v>
      </c>
      <c r="H42" s="203" t="s">
        <v>253</v>
      </c>
    </row>
    <row r="43" spans="2:8" ht="47.25">
      <c r="B43" s="190" t="s">
        <v>488</v>
      </c>
      <c r="C43" s="195" t="s">
        <v>463</v>
      </c>
      <c r="D43" s="196" t="s">
        <v>253</v>
      </c>
      <c r="E43" s="196" t="s">
        <v>253</v>
      </c>
      <c r="F43" s="196" t="s">
        <v>253</v>
      </c>
      <c r="G43" s="196" t="s">
        <v>253</v>
      </c>
      <c r="H43" s="203" t="s">
        <v>253</v>
      </c>
    </row>
    <row r="44" spans="2:8">
      <c r="B44" s="190" t="s">
        <v>105</v>
      </c>
      <c r="C44" s="194" t="s">
        <v>43</v>
      </c>
      <c r="D44" s="199">
        <v>0</v>
      </c>
      <c r="E44" s="199">
        <v>0</v>
      </c>
      <c r="F44" s="199">
        <v>0</v>
      </c>
      <c r="G44" s="199">
        <v>0</v>
      </c>
      <c r="H44" s="200">
        <v>0</v>
      </c>
    </row>
    <row r="45" spans="2:8">
      <c r="B45" s="190" t="s">
        <v>118</v>
      </c>
      <c r="C45" s="193" t="s">
        <v>44</v>
      </c>
      <c r="D45" s="192">
        <v>5.34</v>
      </c>
      <c r="E45" s="192">
        <v>5.34</v>
      </c>
      <c r="F45" s="192">
        <v>5.34</v>
      </c>
      <c r="G45" s="192">
        <v>5.34</v>
      </c>
      <c r="H45" s="189">
        <f>D45+E45+F45+G45</f>
        <v>21.36</v>
      </c>
    </row>
    <row r="46" spans="2:8" ht="31.5">
      <c r="B46" s="190" t="s">
        <v>120</v>
      </c>
      <c r="C46" s="194" t="s">
        <v>489</v>
      </c>
      <c r="D46" s="196" t="s">
        <v>253</v>
      </c>
      <c r="E46" s="196" t="s">
        <v>253</v>
      </c>
      <c r="F46" s="196" t="s">
        <v>253</v>
      </c>
      <c r="G46" s="196" t="s">
        <v>253</v>
      </c>
      <c r="H46" s="203" t="s">
        <v>253</v>
      </c>
    </row>
    <row r="47" spans="2:8" ht="31.5">
      <c r="B47" s="190" t="s">
        <v>45</v>
      </c>
      <c r="C47" s="195" t="s">
        <v>490</v>
      </c>
      <c r="D47" s="196" t="s">
        <v>253</v>
      </c>
      <c r="E47" s="196" t="s">
        <v>253</v>
      </c>
      <c r="F47" s="196" t="s">
        <v>253</v>
      </c>
      <c r="G47" s="196" t="s">
        <v>253</v>
      </c>
      <c r="H47" s="203" t="s">
        <v>253</v>
      </c>
    </row>
    <row r="48" spans="2:8" ht="31.5">
      <c r="B48" s="190" t="s">
        <v>491</v>
      </c>
      <c r="C48" s="195" t="s">
        <v>459</v>
      </c>
      <c r="D48" s="196" t="s">
        <v>253</v>
      </c>
      <c r="E48" s="196" t="s">
        <v>253</v>
      </c>
      <c r="F48" s="196" t="s">
        <v>253</v>
      </c>
      <c r="G48" s="196" t="s">
        <v>253</v>
      </c>
      <c r="H48" s="203" t="s">
        <v>253</v>
      </c>
    </row>
    <row r="49" spans="2:8" ht="31.5">
      <c r="B49" s="190" t="s">
        <v>492</v>
      </c>
      <c r="C49" s="195" t="s">
        <v>461</v>
      </c>
      <c r="D49" s="196" t="s">
        <v>253</v>
      </c>
      <c r="E49" s="196" t="s">
        <v>253</v>
      </c>
      <c r="F49" s="196" t="s">
        <v>253</v>
      </c>
      <c r="G49" s="196" t="s">
        <v>253</v>
      </c>
      <c r="H49" s="203" t="s">
        <v>253</v>
      </c>
    </row>
    <row r="50" spans="2:8" ht="47.25">
      <c r="B50" s="190" t="s">
        <v>493</v>
      </c>
      <c r="C50" s="195" t="s">
        <v>463</v>
      </c>
      <c r="D50" s="196" t="s">
        <v>253</v>
      </c>
      <c r="E50" s="196" t="s">
        <v>253</v>
      </c>
      <c r="F50" s="196" t="s">
        <v>253</v>
      </c>
      <c r="G50" s="196" t="s">
        <v>253</v>
      </c>
      <c r="H50" s="203" t="s">
        <v>253</v>
      </c>
    </row>
    <row r="51" spans="2:8">
      <c r="B51" s="190" t="s">
        <v>46</v>
      </c>
      <c r="C51" s="195" t="s">
        <v>494</v>
      </c>
      <c r="D51" s="196" t="s">
        <v>253</v>
      </c>
      <c r="E51" s="196" t="s">
        <v>253</v>
      </c>
      <c r="F51" s="196" t="s">
        <v>253</v>
      </c>
      <c r="G51" s="196" t="s">
        <v>253</v>
      </c>
      <c r="H51" s="203" t="s">
        <v>253</v>
      </c>
    </row>
    <row r="52" spans="2:8">
      <c r="B52" s="190" t="s">
        <v>495</v>
      </c>
      <c r="C52" s="195" t="s">
        <v>63</v>
      </c>
      <c r="D52" s="192">
        <v>5.34</v>
      </c>
      <c r="E52" s="192">
        <v>5.34</v>
      </c>
      <c r="F52" s="192">
        <v>5.34</v>
      </c>
      <c r="G52" s="192">
        <v>5.34</v>
      </c>
      <c r="H52" s="189">
        <f>D52+E52+F52+G52</f>
        <v>21.36</v>
      </c>
    </row>
    <row r="53" spans="2:8" ht="31.5">
      <c r="B53" s="190" t="s">
        <v>496</v>
      </c>
      <c r="C53" s="195" t="s">
        <v>497</v>
      </c>
      <c r="D53" s="196" t="s">
        <v>253</v>
      </c>
      <c r="E53" s="196" t="s">
        <v>253</v>
      </c>
      <c r="F53" s="196" t="s">
        <v>253</v>
      </c>
      <c r="G53" s="196" t="s">
        <v>253</v>
      </c>
      <c r="H53" s="203" t="s">
        <v>253</v>
      </c>
    </row>
    <row r="54" spans="2:8">
      <c r="B54" s="190" t="s">
        <v>498</v>
      </c>
      <c r="C54" s="195" t="s">
        <v>499</v>
      </c>
      <c r="D54" s="196" t="s">
        <v>253</v>
      </c>
      <c r="E54" s="196" t="s">
        <v>253</v>
      </c>
      <c r="F54" s="196" t="s">
        <v>253</v>
      </c>
      <c r="G54" s="196" t="s">
        <v>253</v>
      </c>
      <c r="H54" s="203" t="s">
        <v>253</v>
      </c>
    </row>
    <row r="55" spans="2:8">
      <c r="B55" s="190" t="s">
        <v>500</v>
      </c>
      <c r="C55" s="195" t="s">
        <v>480</v>
      </c>
      <c r="D55" s="196" t="s">
        <v>253</v>
      </c>
      <c r="E55" s="196" t="s">
        <v>253</v>
      </c>
      <c r="F55" s="196" t="s">
        <v>253</v>
      </c>
      <c r="G55" s="196" t="s">
        <v>253</v>
      </c>
      <c r="H55" s="203" t="s">
        <v>253</v>
      </c>
    </row>
    <row r="56" spans="2:8" ht="31.5">
      <c r="B56" s="190" t="s">
        <v>501</v>
      </c>
      <c r="C56" s="195" t="s">
        <v>502</v>
      </c>
      <c r="D56" s="196" t="s">
        <v>253</v>
      </c>
      <c r="E56" s="196" t="s">
        <v>253</v>
      </c>
      <c r="F56" s="196" t="s">
        <v>253</v>
      </c>
      <c r="G56" s="196" t="s">
        <v>253</v>
      </c>
      <c r="H56" s="203" t="s">
        <v>253</v>
      </c>
    </row>
    <row r="57" spans="2:8">
      <c r="B57" s="190" t="s">
        <v>503</v>
      </c>
      <c r="C57" s="197" t="s">
        <v>484</v>
      </c>
      <c r="D57" s="196" t="s">
        <v>253</v>
      </c>
      <c r="E57" s="196" t="s">
        <v>253</v>
      </c>
      <c r="F57" s="196" t="s">
        <v>253</v>
      </c>
      <c r="G57" s="196" t="s">
        <v>253</v>
      </c>
      <c r="H57" s="203" t="s">
        <v>253</v>
      </c>
    </row>
    <row r="58" spans="2:8">
      <c r="B58" s="190" t="s">
        <v>504</v>
      </c>
      <c r="C58" s="198" t="s">
        <v>486</v>
      </c>
      <c r="D58" s="196" t="s">
        <v>253</v>
      </c>
      <c r="E58" s="196" t="s">
        <v>253</v>
      </c>
      <c r="F58" s="196" t="s">
        <v>253</v>
      </c>
      <c r="G58" s="196" t="s">
        <v>253</v>
      </c>
      <c r="H58" s="203" t="s">
        <v>253</v>
      </c>
    </row>
    <row r="59" spans="2:8">
      <c r="B59" s="190" t="s">
        <v>124</v>
      </c>
      <c r="C59" s="194" t="s">
        <v>505</v>
      </c>
      <c r="D59" s="196" t="s">
        <v>253</v>
      </c>
      <c r="E59" s="196" t="s">
        <v>253</v>
      </c>
      <c r="F59" s="196" t="s">
        <v>253</v>
      </c>
      <c r="G59" s="196" t="s">
        <v>253</v>
      </c>
      <c r="H59" s="203" t="s">
        <v>253</v>
      </c>
    </row>
    <row r="60" spans="2:8" ht="31.5">
      <c r="B60" s="190" t="s">
        <v>130</v>
      </c>
      <c r="C60" s="194" t="s">
        <v>47</v>
      </c>
      <c r="D60" s="196" t="s">
        <v>253</v>
      </c>
      <c r="E60" s="196" t="s">
        <v>253</v>
      </c>
      <c r="F60" s="196" t="s">
        <v>253</v>
      </c>
      <c r="G60" s="196" t="s">
        <v>253</v>
      </c>
      <c r="H60" s="203" t="s">
        <v>253</v>
      </c>
    </row>
    <row r="61" spans="2:8" ht="31.5">
      <c r="B61" s="190" t="s">
        <v>48</v>
      </c>
      <c r="C61" s="195" t="s">
        <v>490</v>
      </c>
      <c r="D61" s="196" t="s">
        <v>253</v>
      </c>
      <c r="E61" s="196" t="s">
        <v>253</v>
      </c>
      <c r="F61" s="196" t="s">
        <v>253</v>
      </c>
      <c r="G61" s="196" t="s">
        <v>253</v>
      </c>
      <c r="H61" s="203" t="s">
        <v>253</v>
      </c>
    </row>
    <row r="62" spans="2:8" ht="31.5">
      <c r="B62" s="190" t="s">
        <v>506</v>
      </c>
      <c r="C62" s="195" t="s">
        <v>459</v>
      </c>
      <c r="D62" s="196" t="s">
        <v>253</v>
      </c>
      <c r="E62" s="196" t="s">
        <v>253</v>
      </c>
      <c r="F62" s="196" t="s">
        <v>253</v>
      </c>
      <c r="G62" s="196" t="s">
        <v>253</v>
      </c>
      <c r="H62" s="203" t="s">
        <v>253</v>
      </c>
    </row>
    <row r="63" spans="2:8" ht="31.5">
      <c r="B63" s="190" t="s">
        <v>507</v>
      </c>
      <c r="C63" s="195" t="s">
        <v>461</v>
      </c>
      <c r="D63" s="196" t="s">
        <v>253</v>
      </c>
      <c r="E63" s="196" t="s">
        <v>253</v>
      </c>
      <c r="F63" s="196" t="s">
        <v>253</v>
      </c>
      <c r="G63" s="196" t="s">
        <v>253</v>
      </c>
      <c r="H63" s="203" t="s">
        <v>253</v>
      </c>
    </row>
    <row r="64" spans="2:8" ht="47.25">
      <c r="B64" s="190" t="s">
        <v>508</v>
      </c>
      <c r="C64" s="195" t="s">
        <v>463</v>
      </c>
      <c r="D64" s="196" t="s">
        <v>253</v>
      </c>
      <c r="E64" s="196" t="s">
        <v>253</v>
      </c>
      <c r="F64" s="196" t="s">
        <v>253</v>
      </c>
      <c r="G64" s="196" t="s">
        <v>253</v>
      </c>
      <c r="H64" s="203" t="s">
        <v>253</v>
      </c>
    </row>
    <row r="65" spans="2:8">
      <c r="B65" s="190" t="s">
        <v>49</v>
      </c>
      <c r="C65" s="195" t="s">
        <v>494</v>
      </c>
      <c r="D65" s="196" t="s">
        <v>253</v>
      </c>
      <c r="E65" s="196" t="s">
        <v>253</v>
      </c>
      <c r="F65" s="196" t="s">
        <v>253</v>
      </c>
      <c r="G65" s="196" t="s">
        <v>253</v>
      </c>
      <c r="H65" s="203" t="s">
        <v>253</v>
      </c>
    </row>
    <row r="66" spans="2:8">
      <c r="B66" s="190" t="s">
        <v>134</v>
      </c>
      <c r="C66" s="195" t="s">
        <v>63</v>
      </c>
      <c r="D66" s="196" t="s">
        <v>253</v>
      </c>
      <c r="E66" s="196" t="s">
        <v>253</v>
      </c>
      <c r="F66" s="196" t="s">
        <v>253</v>
      </c>
      <c r="G66" s="196" t="s">
        <v>253</v>
      </c>
      <c r="H66" s="203" t="s">
        <v>253</v>
      </c>
    </row>
    <row r="67" spans="2:8" ht="31.5">
      <c r="B67" s="190" t="s">
        <v>136</v>
      </c>
      <c r="C67" s="195" t="s">
        <v>497</v>
      </c>
      <c r="D67" s="196" t="s">
        <v>253</v>
      </c>
      <c r="E67" s="196" t="s">
        <v>253</v>
      </c>
      <c r="F67" s="196" t="s">
        <v>253</v>
      </c>
      <c r="G67" s="196" t="s">
        <v>253</v>
      </c>
      <c r="H67" s="203" t="s">
        <v>253</v>
      </c>
    </row>
    <row r="68" spans="2:8">
      <c r="B68" s="190" t="s">
        <v>138</v>
      </c>
      <c r="C68" s="195" t="s">
        <v>499</v>
      </c>
      <c r="D68" s="196" t="s">
        <v>253</v>
      </c>
      <c r="E68" s="196" t="s">
        <v>253</v>
      </c>
      <c r="F68" s="196" t="s">
        <v>253</v>
      </c>
      <c r="G68" s="196" t="s">
        <v>253</v>
      </c>
      <c r="H68" s="203" t="s">
        <v>253</v>
      </c>
    </row>
    <row r="69" spans="2:8">
      <c r="B69" s="190" t="s">
        <v>140</v>
      </c>
      <c r="C69" s="195" t="s">
        <v>480</v>
      </c>
      <c r="D69" s="196" t="s">
        <v>253</v>
      </c>
      <c r="E69" s="196" t="s">
        <v>253</v>
      </c>
      <c r="F69" s="196" t="s">
        <v>253</v>
      </c>
      <c r="G69" s="196" t="s">
        <v>253</v>
      </c>
      <c r="H69" s="203" t="s">
        <v>253</v>
      </c>
    </row>
    <row r="70" spans="2:8" ht="31.5">
      <c r="B70" s="190" t="s">
        <v>142</v>
      </c>
      <c r="C70" s="195" t="s">
        <v>502</v>
      </c>
      <c r="D70" s="196" t="s">
        <v>253</v>
      </c>
      <c r="E70" s="196" t="s">
        <v>253</v>
      </c>
      <c r="F70" s="196" t="s">
        <v>253</v>
      </c>
      <c r="G70" s="196" t="s">
        <v>253</v>
      </c>
      <c r="H70" s="203" t="s">
        <v>253</v>
      </c>
    </row>
    <row r="71" spans="2:8">
      <c r="B71" s="190" t="s">
        <v>509</v>
      </c>
      <c r="C71" s="198" t="s">
        <v>484</v>
      </c>
      <c r="D71" s="196" t="s">
        <v>253</v>
      </c>
      <c r="E71" s="196" t="s">
        <v>253</v>
      </c>
      <c r="F71" s="196" t="s">
        <v>253</v>
      </c>
      <c r="G71" s="196" t="s">
        <v>253</v>
      </c>
      <c r="H71" s="203" t="s">
        <v>253</v>
      </c>
    </row>
    <row r="72" spans="2:8">
      <c r="B72" s="190" t="s">
        <v>510</v>
      </c>
      <c r="C72" s="198" t="s">
        <v>486</v>
      </c>
      <c r="D72" s="196" t="s">
        <v>253</v>
      </c>
      <c r="E72" s="196" t="s">
        <v>253</v>
      </c>
      <c r="F72" s="196" t="s">
        <v>253</v>
      </c>
      <c r="G72" s="196" t="s">
        <v>253</v>
      </c>
      <c r="H72" s="203" t="s">
        <v>253</v>
      </c>
    </row>
    <row r="73" spans="2:8">
      <c r="B73" s="190" t="s">
        <v>152</v>
      </c>
      <c r="C73" s="193" t="s">
        <v>511</v>
      </c>
      <c r="D73" s="196" t="s">
        <v>253</v>
      </c>
      <c r="E73" s="196" t="s">
        <v>253</v>
      </c>
      <c r="F73" s="196" t="s">
        <v>253</v>
      </c>
      <c r="G73" s="196" t="s">
        <v>253</v>
      </c>
      <c r="H73" s="203" t="s">
        <v>253</v>
      </c>
    </row>
    <row r="74" spans="2:8">
      <c r="B74" s="190" t="s">
        <v>158</v>
      </c>
      <c r="C74" s="193" t="s">
        <v>50</v>
      </c>
      <c r="D74" s="196" t="s">
        <v>253</v>
      </c>
      <c r="E74" s="196" t="s">
        <v>253</v>
      </c>
      <c r="F74" s="196" t="s">
        <v>253</v>
      </c>
      <c r="G74" s="196" t="s">
        <v>253</v>
      </c>
      <c r="H74" s="203" t="s">
        <v>253</v>
      </c>
    </row>
    <row r="75" spans="2:8">
      <c r="B75" s="190" t="s">
        <v>242</v>
      </c>
      <c r="C75" s="194" t="s">
        <v>512</v>
      </c>
      <c r="D75" s="196" t="s">
        <v>253</v>
      </c>
      <c r="E75" s="196" t="s">
        <v>253</v>
      </c>
      <c r="F75" s="196" t="s">
        <v>253</v>
      </c>
      <c r="G75" s="196" t="s">
        <v>253</v>
      </c>
      <c r="H75" s="203" t="s">
        <v>253</v>
      </c>
    </row>
    <row r="76" spans="2:8">
      <c r="B76" s="190" t="s">
        <v>379</v>
      </c>
      <c r="C76" s="194" t="s">
        <v>513</v>
      </c>
      <c r="D76" s="196" t="s">
        <v>253</v>
      </c>
      <c r="E76" s="196" t="s">
        <v>253</v>
      </c>
      <c r="F76" s="196" t="s">
        <v>253</v>
      </c>
      <c r="G76" s="196" t="s">
        <v>253</v>
      </c>
      <c r="H76" s="203" t="s">
        <v>253</v>
      </c>
    </row>
    <row r="77" spans="2:8">
      <c r="B77" s="190" t="s">
        <v>51</v>
      </c>
      <c r="C77" s="191" t="s">
        <v>514</v>
      </c>
      <c r="D77" s="196" t="s">
        <v>253</v>
      </c>
      <c r="E77" s="196" t="s">
        <v>253</v>
      </c>
      <c r="F77" s="196" t="s">
        <v>253</v>
      </c>
      <c r="G77" s="196" t="s">
        <v>253</v>
      </c>
      <c r="H77" s="203" t="s">
        <v>253</v>
      </c>
    </row>
    <row r="78" spans="2:8">
      <c r="B78" s="190" t="s">
        <v>243</v>
      </c>
      <c r="C78" s="193" t="s">
        <v>52</v>
      </c>
      <c r="D78" s="196" t="s">
        <v>253</v>
      </c>
      <c r="E78" s="196" t="s">
        <v>253</v>
      </c>
      <c r="F78" s="196" t="s">
        <v>253</v>
      </c>
      <c r="G78" s="196" t="s">
        <v>253</v>
      </c>
      <c r="H78" s="203" t="s">
        <v>253</v>
      </c>
    </row>
    <row r="79" spans="2:8">
      <c r="B79" s="190" t="s">
        <v>244</v>
      </c>
      <c r="C79" s="193" t="s">
        <v>53</v>
      </c>
      <c r="D79" s="196" t="s">
        <v>253</v>
      </c>
      <c r="E79" s="196" t="s">
        <v>253</v>
      </c>
      <c r="F79" s="196" t="s">
        <v>253</v>
      </c>
      <c r="G79" s="196" t="s">
        <v>253</v>
      </c>
      <c r="H79" s="203" t="s">
        <v>253</v>
      </c>
    </row>
    <row r="80" spans="2:8">
      <c r="B80" s="190" t="s">
        <v>245</v>
      </c>
      <c r="C80" s="193" t="s">
        <v>515</v>
      </c>
      <c r="D80" s="196" t="s">
        <v>253</v>
      </c>
      <c r="E80" s="196" t="s">
        <v>253</v>
      </c>
      <c r="F80" s="196" t="s">
        <v>253</v>
      </c>
      <c r="G80" s="196" t="s">
        <v>253</v>
      </c>
      <c r="H80" s="203" t="s">
        <v>253</v>
      </c>
    </row>
    <row r="81" spans="2:8">
      <c r="B81" s="190" t="s">
        <v>246</v>
      </c>
      <c r="C81" s="193" t="s">
        <v>54</v>
      </c>
      <c r="D81" s="196" t="s">
        <v>253</v>
      </c>
      <c r="E81" s="196" t="s">
        <v>253</v>
      </c>
      <c r="F81" s="196" t="s">
        <v>253</v>
      </c>
      <c r="G81" s="196" t="s">
        <v>253</v>
      </c>
      <c r="H81" s="203" t="s">
        <v>253</v>
      </c>
    </row>
    <row r="82" spans="2:8">
      <c r="B82" s="190" t="s">
        <v>247</v>
      </c>
      <c r="C82" s="193" t="s">
        <v>516</v>
      </c>
      <c r="D82" s="196" t="s">
        <v>253</v>
      </c>
      <c r="E82" s="196" t="s">
        <v>253</v>
      </c>
      <c r="F82" s="196" t="s">
        <v>253</v>
      </c>
      <c r="G82" s="196" t="s">
        <v>253</v>
      </c>
      <c r="H82" s="203" t="s">
        <v>253</v>
      </c>
    </row>
    <row r="83" spans="2:8">
      <c r="B83" s="190" t="s">
        <v>248</v>
      </c>
      <c r="C83" s="194" t="s">
        <v>517</v>
      </c>
      <c r="D83" s="196" t="s">
        <v>253</v>
      </c>
      <c r="E83" s="196" t="s">
        <v>253</v>
      </c>
      <c r="F83" s="196" t="s">
        <v>253</v>
      </c>
      <c r="G83" s="196" t="s">
        <v>253</v>
      </c>
      <c r="H83" s="203" t="s">
        <v>253</v>
      </c>
    </row>
    <row r="84" spans="2:8" ht="31.5">
      <c r="B84" s="190" t="s">
        <v>55</v>
      </c>
      <c r="C84" s="195" t="s">
        <v>518</v>
      </c>
      <c r="D84" s="196" t="s">
        <v>253</v>
      </c>
      <c r="E84" s="196" t="s">
        <v>253</v>
      </c>
      <c r="F84" s="196" t="s">
        <v>253</v>
      </c>
      <c r="G84" s="196" t="s">
        <v>253</v>
      </c>
      <c r="H84" s="203" t="s">
        <v>253</v>
      </c>
    </row>
    <row r="85" spans="2:8" ht="31.5">
      <c r="B85" s="190" t="s">
        <v>249</v>
      </c>
      <c r="C85" s="194" t="s">
        <v>519</v>
      </c>
      <c r="D85" s="196" t="s">
        <v>253</v>
      </c>
      <c r="E85" s="196" t="s">
        <v>253</v>
      </c>
      <c r="F85" s="196" t="s">
        <v>253</v>
      </c>
      <c r="G85" s="196" t="s">
        <v>253</v>
      </c>
      <c r="H85" s="203" t="s">
        <v>253</v>
      </c>
    </row>
    <row r="86" spans="2:8" ht="47.25">
      <c r="B86" s="190" t="s">
        <v>56</v>
      </c>
      <c r="C86" s="195" t="s">
        <v>520</v>
      </c>
      <c r="D86" s="196" t="s">
        <v>253</v>
      </c>
      <c r="E86" s="196" t="s">
        <v>253</v>
      </c>
      <c r="F86" s="196" t="s">
        <v>253</v>
      </c>
      <c r="G86" s="196" t="s">
        <v>253</v>
      </c>
      <c r="H86" s="203" t="s">
        <v>253</v>
      </c>
    </row>
    <row r="87" spans="2:8">
      <c r="B87" s="190" t="s">
        <v>250</v>
      </c>
      <c r="C87" s="193" t="s">
        <v>57</v>
      </c>
      <c r="D87" s="196" t="s">
        <v>253</v>
      </c>
      <c r="E87" s="196" t="s">
        <v>253</v>
      </c>
      <c r="F87" s="196" t="s">
        <v>253</v>
      </c>
      <c r="G87" s="196" t="s">
        <v>253</v>
      </c>
      <c r="H87" s="203" t="s">
        <v>253</v>
      </c>
    </row>
    <row r="88" spans="2:8" ht="19.5" thickBot="1">
      <c r="B88" s="201" t="s">
        <v>251</v>
      </c>
      <c r="C88" s="202" t="s">
        <v>58</v>
      </c>
      <c r="D88" s="204" t="s">
        <v>253</v>
      </c>
      <c r="E88" s="204" t="s">
        <v>253</v>
      </c>
      <c r="F88" s="204" t="s">
        <v>253</v>
      </c>
      <c r="G88" s="204" t="s">
        <v>253</v>
      </c>
      <c r="H88" s="205" t="s">
        <v>253</v>
      </c>
    </row>
    <row r="1205" spans="16:16" ht="19.5" thickBot="1">
      <c r="P1205" s="31"/>
    </row>
  </sheetData>
  <mergeCells count="17">
    <mergeCell ref="B12:H12"/>
    <mergeCell ref="B13:H13"/>
    <mergeCell ref="B16:B17"/>
    <mergeCell ref="C16:C17"/>
    <mergeCell ref="B19:C19"/>
    <mergeCell ref="B2:H2"/>
    <mergeCell ref="B3:H3"/>
    <mergeCell ref="B4:H4"/>
    <mergeCell ref="B5:H5"/>
    <mergeCell ref="B6:H6"/>
    <mergeCell ref="B7:H7"/>
    <mergeCell ref="B8:H8"/>
    <mergeCell ref="B14:H14"/>
    <mergeCell ref="B15:H15"/>
    <mergeCell ref="B9:H9"/>
    <mergeCell ref="B10:H10"/>
    <mergeCell ref="B11:H11"/>
  </mergeCells>
  <conditionalFormatting sqref="B16:C88 D18:H88">
    <cfRule type="containsBlanks" dxfId="16" priority="17" stopIfTrue="1">
      <formula>LEN(TRIM(B16))=0</formula>
    </cfRule>
  </conditionalFormatting>
  <conditionalFormatting sqref="D40">
    <cfRule type="containsBlanks" dxfId="15" priority="16" stopIfTrue="1">
      <formula>LEN(TRIM(D40))=0</formula>
    </cfRule>
  </conditionalFormatting>
  <conditionalFormatting sqref="E40:H40">
    <cfRule type="containsBlanks" dxfId="14" priority="15" stopIfTrue="1">
      <formula>LEN(TRIM(E40))=0</formula>
    </cfRule>
  </conditionalFormatting>
  <conditionalFormatting sqref="D41:D43">
    <cfRule type="containsBlanks" dxfId="13" priority="14" stopIfTrue="1">
      <formula>LEN(TRIM(D41))=0</formula>
    </cfRule>
  </conditionalFormatting>
  <conditionalFormatting sqref="E41:H43">
    <cfRule type="containsBlanks" dxfId="12" priority="13" stopIfTrue="1">
      <formula>LEN(TRIM(E41))=0</formula>
    </cfRule>
  </conditionalFormatting>
  <conditionalFormatting sqref="D29:D39">
    <cfRule type="containsBlanks" dxfId="11" priority="12" stopIfTrue="1">
      <formula>LEN(TRIM(D29))=0</formula>
    </cfRule>
  </conditionalFormatting>
  <conditionalFormatting sqref="E29:H39">
    <cfRule type="containsBlanks" dxfId="10" priority="11" stopIfTrue="1">
      <formula>LEN(TRIM(E29))=0</formula>
    </cfRule>
  </conditionalFormatting>
  <conditionalFormatting sqref="D47:D51">
    <cfRule type="containsBlanks" dxfId="9" priority="10" stopIfTrue="1">
      <formula>LEN(TRIM(D47))=0</formula>
    </cfRule>
  </conditionalFormatting>
  <conditionalFormatting sqref="E47:H51">
    <cfRule type="containsBlanks" dxfId="8" priority="9" stopIfTrue="1">
      <formula>LEN(TRIM(E47))=0</formula>
    </cfRule>
  </conditionalFormatting>
  <conditionalFormatting sqref="D53:D58">
    <cfRule type="containsBlanks" dxfId="7" priority="8" stopIfTrue="1">
      <formula>LEN(TRIM(D53))=0</formula>
    </cfRule>
  </conditionalFormatting>
  <conditionalFormatting sqref="E53:H58">
    <cfRule type="containsBlanks" dxfId="6" priority="7" stopIfTrue="1">
      <formula>LEN(TRIM(E53))=0</formula>
    </cfRule>
  </conditionalFormatting>
  <conditionalFormatting sqref="D59:D88">
    <cfRule type="containsBlanks" dxfId="5" priority="6" stopIfTrue="1">
      <formula>LEN(TRIM(D59))=0</formula>
    </cfRule>
  </conditionalFormatting>
  <conditionalFormatting sqref="E59:H88">
    <cfRule type="containsBlanks" dxfId="4" priority="5" stopIfTrue="1">
      <formula>LEN(TRIM(E59))=0</formula>
    </cfRule>
  </conditionalFormatting>
  <conditionalFormatting sqref="D46:D49">
    <cfRule type="containsBlanks" dxfId="3" priority="4" stopIfTrue="1">
      <formula>LEN(TRIM(D46))=0</formula>
    </cfRule>
  </conditionalFormatting>
  <conditionalFormatting sqref="E46:H49">
    <cfRule type="containsBlanks" dxfId="2" priority="3" stopIfTrue="1">
      <formula>LEN(TRIM(E46))=0</formula>
    </cfRule>
  </conditionalFormatting>
  <conditionalFormatting sqref="D23:D27">
    <cfRule type="containsBlanks" dxfId="1" priority="2" stopIfTrue="1">
      <formula>LEN(TRIM(D23))=0</formula>
    </cfRule>
  </conditionalFormatting>
  <conditionalFormatting sqref="E23:H27">
    <cfRule type="containsBlanks" dxfId="0" priority="1" stopIfTrue="1">
      <formula>LEN(TRIM(E23))=0</formula>
    </cfRule>
  </conditionalFormatting>
  <hyperlinks>
    <hyperlink ref="B5" location="P1207" display="P1207"/>
  </hyperlinks>
  <pageMargins left="0.70866141732283472" right="0.70866141732283472" top="0.74803149606299213" bottom="0.74803149606299213" header="0.31496062992125984" footer="0.31496062992125984"/>
  <pageSetup paperSize="9" scale="45" orientation="portrait" r:id="rId1"/>
  <ignoredErrors>
    <ignoredError sqref="H18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F0"/>
  </sheetPr>
  <dimension ref="A1:AI74"/>
  <sheetViews>
    <sheetView view="pageBreakPreview" zoomScale="75" zoomScaleNormal="82" zoomScaleSheetLayoutView="75" workbookViewId="0">
      <pane xSplit="50670" topLeftCell="C1"/>
      <selection activeCell="A4" sqref="A4:AI4"/>
      <selection pane="topRight" activeCell="W16" sqref="W16"/>
    </sheetView>
  </sheetViews>
  <sheetFormatPr defaultRowHeight="15.75"/>
  <cols>
    <col min="1" max="1" width="12.140625" style="5" customWidth="1"/>
    <col min="2" max="2" width="37.5703125" style="5" customWidth="1"/>
    <col min="3" max="3" width="17.28515625" style="5" customWidth="1"/>
    <col min="4" max="4" width="7.85546875" style="5" customWidth="1"/>
    <col min="5" max="5" width="13.140625" style="50" customWidth="1"/>
    <col min="6" max="6" width="10.28515625" style="5" customWidth="1"/>
    <col min="7" max="7" width="13.85546875" style="5" customWidth="1"/>
    <col min="8" max="8" width="11.7109375" style="4" customWidth="1"/>
    <col min="9" max="9" width="13.42578125" style="4" customWidth="1"/>
    <col min="10" max="10" width="13.5703125" style="4" customWidth="1"/>
    <col min="11" max="11" width="9.5703125" style="4" customWidth="1"/>
    <col min="12" max="12" width="6.85546875" style="4" customWidth="1"/>
    <col min="13" max="13" width="9.85546875" style="4" customWidth="1"/>
    <col min="14" max="14" width="11.7109375" style="4" customWidth="1"/>
    <col min="15" max="15" width="7.7109375" style="4" customWidth="1"/>
    <col min="16" max="16" width="10.28515625" style="5" customWidth="1"/>
    <col min="17" max="17" width="7" style="5" customWidth="1"/>
    <col min="18" max="18" width="10.140625" style="5" customWidth="1"/>
    <col min="19" max="19" width="11.85546875" style="5" customWidth="1"/>
    <col min="20" max="20" width="9" style="5" customWidth="1"/>
    <col min="21" max="22" width="8.28515625" style="5" customWidth="1"/>
    <col min="23" max="23" width="10" style="5" customWidth="1"/>
    <col min="24" max="24" width="11.140625" style="5" customWidth="1"/>
    <col min="25" max="25" width="8.28515625" style="5" customWidth="1"/>
    <col min="26" max="26" width="12.42578125" style="5" bestFit="1" customWidth="1"/>
    <col min="27" max="27" width="8.85546875" style="5" customWidth="1"/>
    <col min="28" max="28" width="10.7109375" style="5" customWidth="1"/>
    <col min="29" max="29" width="11.85546875" style="5" customWidth="1"/>
    <col min="30" max="30" width="8.140625" style="5" customWidth="1"/>
    <col min="31" max="33" width="9.140625" style="5"/>
    <col min="34" max="34" width="22.140625" style="5" customWidth="1"/>
    <col min="35" max="16384" width="9.140625" style="5"/>
  </cols>
  <sheetData>
    <row r="1" spans="1:35" ht="27" customHeight="1">
      <c r="A1" s="257" t="s">
        <v>341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8"/>
      <c r="O1" s="258"/>
      <c r="P1" s="258"/>
      <c r="Q1" s="258"/>
      <c r="R1" s="258"/>
      <c r="S1" s="258"/>
      <c r="T1" s="258"/>
      <c r="U1" s="258"/>
      <c r="V1" s="258"/>
      <c r="W1" s="258"/>
      <c r="X1" s="258"/>
      <c r="Y1" s="258"/>
      <c r="Z1" s="258"/>
      <c r="AA1" s="258"/>
      <c r="AB1" s="258"/>
      <c r="AC1" s="258"/>
      <c r="AD1" s="258"/>
      <c r="AE1" s="258"/>
      <c r="AF1" s="258"/>
      <c r="AG1" s="258"/>
      <c r="AH1" s="258"/>
      <c r="AI1" s="258"/>
    </row>
    <row r="2" spans="1:35" ht="27" customHeight="1">
      <c r="A2" s="239" t="s">
        <v>297</v>
      </c>
      <c r="B2" s="258"/>
      <c r="C2" s="258"/>
      <c r="D2" s="258"/>
      <c r="E2" s="258"/>
      <c r="F2" s="258"/>
      <c r="G2" s="258"/>
      <c r="H2" s="258"/>
      <c r="I2" s="258"/>
      <c r="J2" s="258"/>
      <c r="K2" s="258"/>
      <c r="L2" s="258"/>
      <c r="M2" s="258"/>
      <c r="N2" s="258"/>
      <c r="O2" s="258"/>
      <c r="P2" s="258"/>
      <c r="Q2" s="258"/>
      <c r="R2" s="258"/>
      <c r="S2" s="258"/>
      <c r="T2" s="258"/>
      <c r="U2" s="258"/>
      <c r="V2" s="258"/>
      <c r="W2" s="258"/>
      <c r="X2" s="258"/>
      <c r="Y2" s="258"/>
      <c r="Z2" s="258"/>
      <c r="AA2" s="258"/>
      <c r="AB2" s="258"/>
      <c r="AC2" s="258"/>
      <c r="AD2" s="258"/>
      <c r="AE2" s="258"/>
      <c r="AF2" s="258"/>
      <c r="AG2" s="258"/>
      <c r="AH2" s="258"/>
      <c r="AI2" s="258"/>
    </row>
    <row r="3" spans="1:35" ht="27" customHeight="1">
      <c r="A3" s="259" t="s">
        <v>256</v>
      </c>
      <c r="B3" s="259"/>
      <c r="C3" s="259"/>
      <c r="D3" s="259"/>
      <c r="E3" s="259"/>
      <c r="F3" s="259"/>
      <c r="G3" s="259"/>
      <c r="H3" s="259"/>
      <c r="I3" s="259"/>
      <c r="J3" s="259"/>
      <c r="K3" s="259"/>
      <c r="L3" s="259"/>
      <c r="M3" s="259"/>
      <c r="N3" s="259"/>
      <c r="O3" s="259"/>
      <c r="P3" s="259"/>
      <c r="Q3" s="259"/>
      <c r="R3" s="259"/>
      <c r="S3" s="259"/>
      <c r="T3" s="259"/>
      <c r="U3" s="259"/>
      <c r="V3" s="259"/>
      <c r="W3" s="259"/>
      <c r="X3" s="259"/>
      <c r="Y3" s="259"/>
      <c r="Z3" s="259"/>
      <c r="AA3" s="259"/>
      <c r="AB3" s="259"/>
      <c r="AC3" s="259"/>
      <c r="AD3" s="259"/>
      <c r="AE3" s="258"/>
      <c r="AF3" s="258"/>
      <c r="AG3" s="258"/>
      <c r="AH3" s="258"/>
      <c r="AI3" s="258"/>
    </row>
    <row r="4" spans="1:35" ht="27" customHeight="1">
      <c r="A4" s="260" t="s">
        <v>530</v>
      </c>
      <c r="B4" s="260"/>
      <c r="C4" s="260"/>
      <c r="D4" s="260"/>
      <c r="E4" s="260"/>
      <c r="F4" s="260"/>
      <c r="G4" s="260"/>
      <c r="H4" s="260"/>
      <c r="I4" s="260"/>
      <c r="J4" s="260"/>
      <c r="K4" s="260"/>
      <c r="L4" s="260"/>
      <c r="M4" s="260"/>
      <c r="N4" s="260"/>
      <c r="O4" s="260"/>
      <c r="P4" s="260"/>
      <c r="Q4" s="260"/>
      <c r="R4" s="260"/>
      <c r="S4" s="260"/>
      <c r="T4" s="260"/>
      <c r="U4" s="260"/>
      <c r="V4" s="260"/>
      <c r="W4" s="260"/>
      <c r="X4" s="260"/>
      <c r="Y4" s="260"/>
      <c r="Z4" s="260"/>
      <c r="AA4" s="260"/>
      <c r="AB4" s="260"/>
      <c r="AC4" s="260"/>
      <c r="AD4" s="260"/>
      <c r="AE4" s="260"/>
      <c r="AF4" s="260"/>
      <c r="AG4" s="260"/>
      <c r="AH4" s="260"/>
      <c r="AI4" s="260"/>
    </row>
    <row r="5" spans="1:35" ht="18.75">
      <c r="A5" s="261"/>
      <c r="B5" s="261"/>
      <c r="C5" s="261"/>
      <c r="D5" s="261"/>
      <c r="E5" s="261"/>
      <c r="F5" s="261"/>
      <c r="G5" s="261"/>
      <c r="H5" s="261"/>
      <c r="I5" s="261"/>
      <c r="J5" s="261"/>
      <c r="K5" s="261"/>
      <c r="L5" s="261"/>
      <c r="M5" s="261"/>
      <c r="N5" s="261"/>
      <c r="O5" s="261"/>
      <c r="P5" s="261"/>
      <c r="Q5" s="261"/>
      <c r="R5" s="261"/>
      <c r="S5" s="261"/>
      <c r="T5" s="261"/>
      <c r="U5" s="261"/>
      <c r="V5" s="261"/>
      <c r="W5" s="261"/>
      <c r="X5" s="261"/>
      <c r="Y5" s="261"/>
      <c r="Z5" s="261"/>
      <c r="AA5" s="261"/>
      <c r="AB5" s="261"/>
      <c r="AC5" s="261"/>
      <c r="AD5" s="261"/>
      <c r="AE5" s="261"/>
      <c r="AF5" s="261"/>
      <c r="AG5" s="261"/>
      <c r="AH5" s="261"/>
      <c r="AI5" s="261"/>
    </row>
    <row r="6" spans="1:35" ht="18.75">
      <c r="A6" s="239" t="s">
        <v>254</v>
      </c>
      <c r="B6" s="239"/>
      <c r="C6" s="239"/>
      <c r="D6" s="239"/>
      <c r="E6" s="239"/>
      <c r="F6" s="239"/>
      <c r="G6" s="239"/>
      <c r="H6" s="239"/>
      <c r="I6" s="239"/>
      <c r="J6" s="239"/>
      <c r="K6" s="239"/>
      <c r="L6" s="239"/>
      <c r="M6" s="239"/>
      <c r="N6" s="239"/>
      <c r="O6" s="239"/>
      <c r="P6" s="239"/>
      <c r="Q6" s="239"/>
      <c r="R6" s="239"/>
      <c r="S6" s="239"/>
      <c r="T6" s="239"/>
      <c r="U6" s="239"/>
      <c r="V6" s="239"/>
      <c r="W6" s="239"/>
      <c r="X6" s="239"/>
      <c r="Y6" s="239"/>
      <c r="Z6" s="239"/>
      <c r="AA6" s="239"/>
      <c r="AB6" s="239"/>
      <c r="AC6" s="239"/>
      <c r="AD6" s="239"/>
      <c r="AE6" s="239"/>
      <c r="AF6" s="239"/>
      <c r="AG6" s="239"/>
      <c r="AH6" s="239"/>
      <c r="AI6" s="239"/>
    </row>
    <row r="7" spans="1:35" ht="18.75">
      <c r="A7" s="261"/>
      <c r="B7" s="261"/>
      <c r="C7" s="261"/>
      <c r="D7" s="261"/>
      <c r="E7" s="261"/>
      <c r="F7" s="261"/>
      <c r="G7" s="261"/>
      <c r="H7" s="261"/>
      <c r="I7" s="261"/>
      <c r="J7" s="261"/>
      <c r="K7" s="261"/>
      <c r="L7" s="261"/>
      <c r="M7" s="261"/>
      <c r="N7" s="261"/>
      <c r="O7" s="261"/>
      <c r="P7" s="261"/>
      <c r="Q7" s="261"/>
      <c r="R7" s="261"/>
      <c r="S7" s="261"/>
      <c r="T7" s="261"/>
      <c r="U7" s="261"/>
      <c r="V7" s="261"/>
      <c r="W7" s="261"/>
      <c r="X7" s="261"/>
      <c r="Y7" s="261"/>
      <c r="Z7" s="261"/>
      <c r="AA7" s="261"/>
      <c r="AB7" s="261"/>
      <c r="AC7" s="261"/>
      <c r="AD7" s="261"/>
      <c r="AE7" s="261"/>
      <c r="AF7" s="261"/>
      <c r="AG7" s="261"/>
      <c r="AH7" s="261"/>
      <c r="AI7" s="261"/>
    </row>
    <row r="8" spans="1:35" ht="20.25">
      <c r="A8" s="264" t="s">
        <v>0</v>
      </c>
      <c r="B8" s="264"/>
      <c r="C8" s="264"/>
      <c r="D8" s="264"/>
      <c r="E8" s="264"/>
      <c r="F8" s="264"/>
      <c r="G8" s="264"/>
      <c r="H8" s="264"/>
      <c r="I8" s="264"/>
      <c r="J8" s="264"/>
      <c r="K8" s="264"/>
      <c r="L8" s="264"/>
      <c r="M8" s="264"/>
      <c r="N8" s="264"/>
      <c r="O8" s="264"/>
      <c r="P8" s="264"/>
      <c r="Q8" s="264"/>
      <c r="R8" s="264"/>
      <c r="S8" s="264"/>
      <c r="T8" s="264"/>
      <c r="U8" s="264"/>
      <c r="V8" s="264"/>
      <c r="W8" s="264"/>
      <c r="X8" s="264"/>
      <c r="Y8" s="264"/>
      <c r="Z8" s="264"/>
      <c r="AA8" s="264"/>
      <c r="AB8" s="264"/>
      <c r="AC8" s="264"/>
      <c r="AD8" s="264"/>
      <c r="AE8" s="264"/>
      <c r="AF8" s="264"/>
      <c r="AG8" s="264"/>
      <c r="AH8" s="264"/>
      <c r="AI8" s="264"/>
    </row>
    <row r="9" spans="1:35" ht="20.25">
      <c r="A9" s="265" t="s">
        <v>255</v>
      </c>
      <c r="B9" s="265"/>
      <c r="C9" s="265"/>
      <c r="D9" s="265"/>
      <c r="E9" s="265"/>
      <c r="F9" s="265"/>
      <c r="G9" s="265"/>
      <c r="H9" s="265"/>
      <c r="I9" s="265"/>
      <c r="J9" s="265"/>
      <c r="K9" s="265"/>
      <c r="L9" s="265"/>
      <c r="M9" s="265"/>
      <c r="N9" s="265"/>
      <c r="O9" s="265"/>
      <c r="P9" s="265"/>
      <c r="Q9" s="265"/>
      <c r="R9" s="265"/>
      <c r="S9" s="265"/>
      <c r="T9" s="265"/>
      <c r="U9" s="265"/>
      <c r="V9" s="265"/>
      <c r="W9" s="265"/>
      <c r="X9" s="265"/>
      <c r="Y9" s="265"/>
      <c r="Z9" s="265"/>
      <c r="AA9" s="265"/>
      <c r="AB9" s="265"/>
      <c r="AC9" s="265"/>
      <c r="AD9" s="265"/>
      <c r="AE9" s="265"/>
      <c r="AF9" s="265"/>
      <c r="AG9" s="265"/>
      <c r="AH9" s="265"/>
      <c r="AI9" s="265"/>
    </row>
    <row r="10" spans="1:35" ht="18.75">
      <c r="A10" s="266"/>
      <c r="B10" s="266"/>
      <c r="C10" s="266"/>
      <c r="D10" s="266"/>
      <c r="E10" s="266"/>
      <c r="F10" s="266"/>
      <c r="G10" s="266"/>
      <c r="H10" s="266"/>
      <c r="I10" s="266"/>
      <c r="J10" s="266"/>
      <c r="K10" s="266"/>
      <c r="L10" s="266"/>
      <c r="M10" s="266"/>
      <c r="N10" s="266"/>
      <c r="O10" s="266"/>
      <c r="P10" s="266"/>
      <c r="Q10" s="266"/>
      <c r="R10" s="266"/>
      <c r="S10" s="266"/>
      <c r="T10" s="266"/>
      <c r="U10" s="266"/>
      <c r="V10" s="266"/>
      <c r="W10" s="266"/>
      <c r="X10" s="266"/>
      <c r="Y10" s="266"/>
      <c r="Z10" s="266"/>
      <c r="AA10" s="266"/>
      <c r="AB10" s="266"/>
      <c r="AC10" s="266"/>
      <c r="AD10" s="266"/>
      <c r="AE10" s="266"/>
      <c r="AF10" s="266"/>
      <c r="AG10" s="266"/>
      <c r="AH10" s="266"/>
      <c r="AI10" s="266"/>
    </row>
    <row r="11" spans="1:35" ht="20.25">
      <c r="A11" s="267" t="s">
        <v>365</v>
      </c>
      <c r="B11" s="267"/>
      <c r="C11" s="267"/>
      <c r="D11" s="267"/>
      <c r="E11" s="267"/>
      <c r="F11" s="267"/>
      <c r="G11" s="267"/>
      <c r="H11" s="267"/>
      <c r="I11" s="267"/>
      <c r="J11" s="267"/>
      <c r="K11" s="267"/>
      <c r="L11" s="267"/>
      <c r="M11" s="267"/>
      <c r="N11" s="267"/>
      <c r="O11" s="267"/>
      <c r="P11" s="267"/>
      <c r="Q11" s="267"/>
      <c r="R11" s="267"/>
      <c r="S11" s="267"/>
      <c r="T11" s="267"/>
      <c r="U11" s="267"/>
      <c r="V11" s="267"/>
      <c r="W11" s="267"/>
      <c r="X11" s="267"/>
      <c r="Y11" s="267"/>
      <c r="Z11" s="267"/>
      <c r="AA11" s="267"/>
      <c r="AB11" s="267"/>
      <c r="AC11" s="267"/>
      <c r="AD11" s="267"/>
      <c r="AE11" s="267"/>
      <c r="AF11" s="267"/>
      <c r="AG11" s="267"/>
      <c r="AH11" s="267"/>
      <c r="AI11" s="267"/>
    </row>
    <row r="12" spans="1:35">
      <c r="A12" s="255" t="s">
        <v>1</v>
      </c>
      <c r="B12" s="255"/>
      <c r="C12" s="255"/>
      <c r="D12" s="255"/>
      <c r="E12" s="255"/>
      <c r="F12" s="255"/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255"/>
      <c r="R12" s="255"/>
      <c r="S12" s="255"/>
      <c r="T12" s="255"/>
      <c r="U12" s="255"/>
      <c r="V12" s="255"/>
      <c r="W12" s="255"/>
      <c r="X12" s="255"/>
      <c r="Y12" s="255"/>
      <c r="Z12" s="255"/>
      <c r="AA12" s="255"/>
      <c r="AB12" s="255"/>
      <c r="AC12" s="255"/>
      <c r="AD12" s="255"/>
      <c r="AE12" s="255"/>
      <c r="AF12" s="255"/>
      <c r="AG12" s="255"/>
      <c r="AH12" s="255"/>
      <c r="AI12" s="255"/>
    </row>
    <row r="13" spans="1:35">
      <c r="A13" s="256"/>
      <c r="B13" s="256"/>
      <c r="C13" s="256"/>
      <c r="D13" s="256"/>
      <c r="E13" s="256"/>
      <c r="F13" s="256"/>
      <c r="G13" s="256"/>
      <c r="H13" s="256"/>
      <c r="I13" s="256"/>
      <c r="J13" s="256"/>
      <c r="K13" s="256"/>
      <c r="L13" s="256"/>
      <c r="M13" s="256"/>
      <c r="N13" s="256"/>
      <c r="O13" s="256"/>
      <c r="P13" s="256"/>
      <c r="Q13" s="256"/>
      <c r="R13" s="256"/>
      <c r="S13" s="256"/>
      <c r="T13" s="256"/>
      <c r="U13" s="256"/>
      <c r="V13" s="256"/>
      <c r="W13" s="256"/>
      <c r="X13" s="256"/>
      <c r="Y13" s="256"/>
      <c r="Z13" s="256"/>
      <c r="AA13" s="256"/>
      <c r="AB13" s="256"/>
      <c r="AC13" s="256"/>
      <c r="AD13" s="256"/>
      <c r="AE13" s="256"/>
      <c r="AF13" s="256"/>
      <c r="AG13" s="256"/>
      <c r="AH13" s="256"/>
      <c r="AI13" s="256"/>
    </row>
    <row r="14" spans="1:35" ht="108.75" customHeight="1">
      <c r="A14" s="240" t="s">
        <v>65</v>
      </c>
      <c r="B14" s="240" t="s">
        <v>66</v>
      </c>
      <c r="C14" s="240" t="s">
        <v>67</v>
      </c>
      <c r="D14" s="241" t="s">
        <v>68</v>
      </c>
      <c r="E14" s="242" t="s">
        <v>3</v>
      </c>
      <c r="F14" s="246" t="s">
        <v>366</v>
      </c>
      <c r="G14" s="253"/>
      <c r="H14" s="254"/>
      <c r="I14" s="249" t="s">
        <v>69</v>
      </c>
      <c r="J14" s="251" t="s">
        <v>70</v>
      </c>
      <c r="K14" s="243" t="s">
        <v>4</v>
      </c>
      <c r="L14" s="262"/>
      <c r="M14" s="262"/>
      <c r="N14" s="262"/>
      <c r="O14" s="262"/>
      <c r="P14" s="262"/>
      <c r="Q14" s="262"/>
      <c r="R14" s="262"/>
      <c r="S14" s="262"/>
      <c r="T14" s="262"/>
      <c r="U14" s="262"/>
      <c r="V14" s="262"/>
      <c r="W14" s="262"/>
      <c r="X14" s="262"/>
      <c r="Y14" s="262"/>
      <c r="Z14" s="262"/>
      <c r="AA14" s="262"/>
      <c r="AB14" s="262"/>
      <c r="AC14" s="262"/>
      <c r="AD14" s="262"/>
      <c r="AE14" s="262"/>
      <c r="AF14" s="262"/>
      <c r="AG14" s="262"/>
      <c r="AH14" s="262"/>
      <c r="AI14" s="263"/>
    </row>
    <row r="15" spans="1:35" ht="130.5" customHeight="1">
      <c r="A15" s="240"/>
      <c r="B15" s="240"/>
      <c r="C15" s="240"/>
      <c r="D15" s="241"/>
      <c r="E15" s="242"/>
      <c r="F15" s="246" t="s">
        <v>5</v>
      </c>
      <c r="G15" s="247"/>
      <c r="H15" s="248"/>
      <c r="I15" s="250"/>
      <c r="J15" s="252"/>
      <c r="K15" s="243" t="s">
        <v>367</v>
      </c>
      <c r="L15" s="244"/>
      <c r="M15" s="244"/>
      <c r="N15" s="244"/>
      <c r="O15" s="245"/>
      <c r="P15" s="243" t="s">
        <v>368</v>
      </c>
      <c r="Q15" s="244"/>
      <c r="R15" s="244"/>
      <c r="S15" s="244"/>
      <c r="T15" s="245"/>
      <c r="U15" s="243" t="s">
        <v>369</v>
      </c>
      <c r="V15" s="244"/>
      <c r="W15" s="244"/>
      <c r="X15" s="244"/>
      <c r="Y15" s="245"/>
      <c r="Z15" s="243" t="s">
        <v>370</v>
      </c>
      <c r="AA15" s="244"/>
      <c r="AB15" s="244"/>
      <c r="AC15" s="244"/>
      <c r="AD15" s="245"/>
      <c r="AE15" s="243" t="s">
        <v>6</v>
      </c>
      <c r="AF15" s="244"/>
      <c r="AG15" s="244"/>
      <c r="AH15" s="244"/>
      <c r="AI15" s="245"/>
    </row>
    <row r="16" spans="1:35" ht="233.25">
      <c r="A16" s="240"/>
      <c r="B16" s="240"/>
      <c r="C16" s="240"/>
      <c r="D16" s="241"/>
      <c r="E16" s="102" t="s">
        <v>371</v>
      </c>
      <c r="F16" s="103" t="s">
        <v>72</v>
      </c>
      <c r="G16" s="103" t="s">
        <v>71</v>
      </c>
      <c r="H16" s="103" t="s">
        <v>7</v>
      </c>
      <c r="I16" s="104" t="s">
        <v>5</v>
      </c>
      <c r="J16" s="34" t="s">
        <v>372</v>
      </c>
      <c r="K16" s="34" t="s">
        <v>8</v>
      </c>
      <c r="L16" s="34" t="s">
        <v>9</v>
      </c>
      <c r="M16" s="34" t="s">
        <v>10</v>
      </c>
      <c r="N16" s="105" t="s">
        <v>11</v>
      </c>
      <c r="O16" s="105" t="s">
        <v>12</v>
      </c>
      <c r="P16" s="34" t="s">
        <v>8</v>
      </c>
      <c r="Q16" s="34" t="s">
        <v>9</v>
      </c>
      <c r="R16" s="34" t="s">
        <v>10</v>
      </c>
      <c r="S16" s="105" t="s">
        <v>11</v>
      </c>
      <c r="T16" s="105" t="s">
        <v>12</v>
      </c>
      <c r="U16" s="34" t="s">
        <v>8</v>
      </c>
      <c r="V16" s="34" t="s">
        <v>9</v>
      </c>
      <c r="W16" s="34" t="s">
        <v>10</v>
      </c>
      <c r="X16" s="105" t="s">
        <v>11</v>
      </c>
      <c r="Y16" s="105" t="s">
        <v>12</v>
      </c>
      <c r="Z16" s="34" t="s">
        <v>8</v>
      </c>
      <c r="AA16" s="34" t="s">
        <v>9</v>
      </c>
      <c r="AB16" s="34" t="s">
        <v>10</v>
      </c>
      <c r="AC16" s="105" t="s">
        <v>11</v>
      </c>
      <c r="AD16" s="105" t="s">
        <v>12</v>
      </c>
      <c r="AE16" s="34" t="s">
        <v>8</v>
      </c>
      <c r="AF16" s="34" t="s">
        <v>9</v>
      </c>
      <c r="AG16" s="34" t="s">
        <v>10</v>
      </c>
      <c r="AH16" s="105" t="s">
        <v>11</v>
      </c>
      <c r="AI16" s="105" t="s">
        <v>12</v>
      </c>
    </row>
    <row r="17" spans="1:35">
      <c r="A17" s="106">
        <v>1</v>
      </c>
      <c r="B17" s="106">
        <v>2</v>
      </c>
      <c r="C17" s="106">
        <v>3</v>
      </c>
      <c r="D17" s="106">
        <v>4</v>
      </c>
      <c r="E17" s="107">
        <v>5</v>
      </c>
      <c r="F17" s="107">
        <v>6</v>
      </c>
      <c r="G17" s="107">
        <v>7</v>
      </c>
      <c r="H17" s="107">
        <v>8</v>
      </c>
      <c r="I17" s="107">
        <v>9</v>
      </c>
      <c r="J17" s="106">
        <v>10</v>
      </c>
      <c r="K17" s="52" t="s">
        <v>395</v>
      </c>
      <c r="L17" s="52" t="s">
        <v>396</v>
      </c>
      <c r="M17" s="52" t="s">
        <v>397</v>
      </c>
      <c r="N17" s="52" t="s">
        <v>398</v>
      </c>
      <c r="O17" s="52" t="s">
        <v>399</v>
      </c>
      <c r="P17" s="52" t="s">
        <v>400</v>
      </c>
      <c r="Q17" s="52" t="s">
        <v>401</v>
      </c>
      <c r="R17" s="52" t="s">
        <v>402</v>
      </c>
      <c r="S17" s="52" t="s">
        <v>403</v>
      </c>
      <c r="T17" s="52" t="s">
        <v>404</v>
      </c>
      <c r="U17" s="52" t="s">
        <v>405</v>
      </c>
      <c r="V17" s="52" t="s">
        <v>406</v>
      </c>
      <c r="W17" s="52" t="s">
        <v>407</v>
      </c>
      <c r="X17" s="52" t="s">
        <v>408</v>
      </c>
      <c r="Y17" s="52" t="s">
        <v>409</v>
      </c>
      <c r="Z17" s="52" t="s">
        <v>410</v>
      </c>
      <c r="AA17" s="52" t="s">
        <v>411</v>
      </c>
      <c r="AB17" s="52" t="s">
        <v>412</v>
      </c>
      <c r="AC17" s="52" t="s">
        <v>413</v>
      </c>
      <c r="AD17" s="52" t="s">
        <v>414</v>
      </c>
      <c r="AE17" s="52" t="s">
        <v>415</v>
      </c>
      <c r="AF17" s="52" t="s">
        <v>416</v>
      </c>
      <c r="AG17" s="52" t="s">
        <v>417</v>
      </c>
      <c r="AH17" s="52" t="s">
        <v>418</v>
      </c>
      <c r="AI17" s="52" t="s">
        <v>419</v>
      </c>
    </row>
    <row r="18" spans="1:35" ht="31.5">
      <c r="A18" s="9" t="s">
        <v>73</v>
      </c>
      <c r="B18" s="10" t="s">
        <v>74</v>
      </c>
      <c r="C18" s="108" t="s">
        <v>75</v>
      </c>
      <c r="D18" s="106" t="s">
        <v>76</v>
      </c>
      <c r="E18" s="107" t="s">
        <v>76</v>
      </c>
      <c r="F18" s="109">
        <f>F19</f>
        <v>3.7589999999999999</v>
      </c>
      <c r="G18" s="109">
        <f>G19</f>
        <v>22.002000000000002</v>
      </c>
      <c r="H18" s="107" t="s">
        <v>76</v>
      </c>
      <c r="I18" s="110">
        <v>205.08867759</v>
      </c>
      <c r="J18" s="55">
        <f>J26+J46+J68+J73</f>
        <v>166.8048</v>
      </c>
      <c r="K18" s="55">
        <f t="shared" ref="K18:AI18" si="0">K26+K46+K68+K73</f>
        <v>41.7012</v>
      </c>
      <c r="L18" s="55">
        <f t="shared" si="0"/>
        <v>0</v>
      </c>
      <c r="M18" s="55">
        <f t="shared" si="0"/>
        <v>0</v>
      </c>
      <c r="N18" s="55">
        <f t="shared" si="0"/>
        <v>41.7012</v>
      </c>
      <c r="O18" s="55">
        <f t="shared" si="0"/>
        <v>0</v>
      </c>
      <c r="P18" s="55">
        <f t="shared" si="0"/>
        <v>41.7012</v>
      </c>
      <c r="Q18" s="55">
        <f t="shared" si="0"/>
        <v>0</v>
      </c>
      <c r="R18" s="55">
        <f t="shared" si="0"/>
        <v>0</v>
      </c>
      <c r="S18" s="55">
        <f t="shared" si="0"/>
        <v>41.7012</v>
      </c>
      <c r="T18" s="55">
        <f t="shared" si="0"/>
        <v>0</v>
      </c>
      <c r="U18" s="55">
        <f t="shared" si="0"/>
        <v>41.7012</v>
      </c>
      <c r="V18" s="55">
        <f t="shared" si="0"/>
        <v>0</v>
      </c>
      <c r="W18" s="55">
        <f t="shared" si="0"/>
        <v>0</v>
      </c>
      <c r="X18" s="55">
        <f t="shared" si="0"/>
        <v>41.7012</v>
      </c>
      <c r="Y18" s="55">
        <f t="shared" si="0"/>
        <v>0</v>
      </c>
      <c r="Z18" s="55">
        <f t="shared" si="0"/>
        <v>41.7012</v>
      </c>
      <c r="AA18" s="55">
        <f t="shared" si="0"/>
        <v>0</v>
      </c>
      <c r="AB18" s="55">
        <f t="shared" si="0"/>
        <v>0</v>
      </c>
      <c r="AC18" s="55">
        <f t="shared" si="0"/>
        <v>41.7012</v>
      </c>
      <c r="AD18" s="55">
        <f t="shared" si="0"/>
        <v>0</v>
      </c>
      <c r="AE18" s="53">
        <f t="shared" si="0"/>
        <v>166.8048</v>
      </c>
      <c r="AF18" s="53">
        <f t="shared" si="0"/>
        <v>0</v>
      </c>
      <c r="AG18" s="53">
        <f t="shared" si="0"/>
        <v>0</v>
      </c>
      <c r="AH18" s="53">
        <f t="shared" si="0"/>
        <v>166.8048</v>
      </c>
      <c r="AI18" s="55">
        <f t="shared" si="0"/>
        <v>0</v>
      </c>
    </row>
    <row r="19" spans="1:35" ht="31.5">
      <c r="A19" s="11" t="s">
        <v>77</v>
      </c>
      <c r="B19" s="12" t="s">
        <v>78</v>
      </c>
      <c r="C19" s="108" t="s">
        <v>75</v>
      </c>
      <c r="D19" s="106" t="s">
        <v>76</v>
      </c>
      <c r="E19" s="107" t="s">
        <v>76</v>
      </c>
      <c r="F19" s="111">
        <f>F26</f>
        <v>3.7589999999999999</v>
      </c>
      <c r="G19" s="111">
        <f>G26</f>
        <v>22.002000000000002</v>
      </c>
      <c r="H19" s="107" t="s">
        <v>76</v>
      </c>
      <c r="I19" s="111">
        <v>22</v>
      </c>
      <c r="J19" s="51">
        <f t="shared" ref="J19:AI19" si="1">J26</f>
        <v>22</v>
      </c>
      <c r="K19" s="51">
        <f t="shared" si="1"/>
        <v>4</v>
      </c>
      <c r="L19" s="51">
        <f t="shared" si="1"/>
        <v>0</v>
      </c>
      <c r="M19" s="51">
        <f t="shared" si="1"/>
        <v>0</v>
      </c>
      <c r="N19" s="51">
        <f t="shared" si="1"/>
        <v>4</v>
      </c>
      <c r="O19" s="51">
        <f t="shared" si="1"/>
        <v>0</v>
      </c>
      <c r="P19" s="51">
        <f t="shared" si="1"/>
        <v>6</v>
      </c>
      <c r="Q19" s="51">
        <f t="shared" si="1"/>
        <v>0</v>
      </c>
      <c r="R19" s="51">
        <f t="shared" si="1"/>
        <v>0</v>
      </c>
      <c r="S19" s="51">
        <f t="shared" si="1"/>
        <v>6</v>
      </c>
      <c r="T19" s="51">
        <f t="shared" si="1"/>
        <v>0</v>
      </c>
      <c r="U19" s="51">
        <f t="shared" si="1"/>
        <v>6</v>
      </c>
      <c r="V19" s="51">
        <f t="shared" si="1"/>
        <v>0</v>
      </c>
      <c r="W19" s="51">
        <f t="shared" si="1"/>
        <v>0</v>
      </c>
      <c r="X19" s="51">
        <f t="shared" si="1"/>
        <v>6</v>
      </c>
      <c r="Y19" s="51">
        <f t="shared" si="1"/>
        <v>0</v>
      </c>
      <c r="Z19" s="51">
        <f t="shared" si="1"/>
        <v>6</v>
      </c>
      <c r="AA19" s="51">
        <f t="shared" si="1"/>
        <v>0</v>
      </c>
      <c r="AB19" s="51">
        <f t="shared" si="1"/>
        <v>0</v>
      </c>
      <c r="AC19" s="51">
        <f t="shared" si="1"/>
        <v>6</v>
      </c>
      <c r="AD19" s="51">
        <f t="shared" si="1"/>
        <v>0</v>
      </c>
      <c r="AE19" s="51">
        <f t="shared" si="1"/>
        <v>22</v>
      </c>
      <c r="AF19" s="51">
        <f t="shared" si="1"/>
        <v>0</v>
      </c>
      <c r="AG19" s="51">
        <f t="shared" si="1"/>
        <v>0</v>
      </c>
      <c r="AH19" s="51">
        <f t="shared" si="1"/>
        <v>22</v>
      </c>
      <c r="AI19" s="51">
        <f t="shared" si="1"/>
        <v>0</v>
      </c>
    </row>
    <row r="20" spans="1:35" ht="31.5">
      <c r="A20" s="11" t="s">
        <v>79</v>
      </c>
      <c r="B20" s="12" t="s">
        <v>80</v>
      </c>
      <c r="C20" s="108" t="s">
        <v>75</v>
      </c>
      <c r="D20" s="106" t="s">
        <v>76</v>
      </c>
      <c r="E20" s="107" t="s">
        <v>76</v>
      </c>
      <c r="F20" s="112" t="s">
        <v>76</v>
      </c>
      <c r="G20" s="111" t="str">
        <f>G46</f>
        <v>нд</v>
      </c>
      <c r="H20" s="107" t="s">
        <v>76</v>
      </c>
      <c r="I20" s="111">
        <v>0</v>
      </c>
      <c r="J20" s="51">
        <f t="shared" ref="J20:AI20" si="2">J46</f>
        <v>0</v>
      </c>
      <c r="K20" s="51">
        <f t="shared" si="2"/>
        <v>0</v>
      </c>
      <c r="L20" s="51">
        <f t="shared" si="2"/>
        <v>0</v>
      </c>
      <c r="M20" s="51">
        <f t="shared" si="2"/>
        <v>0</v>
      </c>
      <c r="N20" s="51">
        <f t="shared" si="2"/>
        <v>0</v>
      </c>
      <c r="O20" s="51">
        <f t="shared" si="2"/>
        <v>0</v>
      </c>
      <c r="P20" s="51">
        <f t="shared" si="2"/>
        <v>0</v>
      </c>
      <c r="Q20" s="51">
        <f t="shared" si="2"/>
        <v>0</v>
      </c>
      <c r="R20" s="51">
        <f t="shared" si="2"/>
        <v>0</v>
      </c>
      <c r="S20" s="51">
        <f t="shared" si="2"/>
        <v>0</v>
      </c>
      <c r="T20" s="51">
        <f t="shared" si="2"/>
        <v>0</v>
      </c>
      <c r="U20" s="51">
        <f t="shared" si="2"/>
        <v>0</v>
      </c>
      <c r="V20" s="51">
        <f t="shared" si="2"/>
        <v>0</v>
      </c>
      <c r="W20" s="51">
        <f t="shared" si="2"/>
        <v>0</v>
      </c>
      <c r="X20" s="51">
        <f t="shared" si="2"/>
        <v>0</v>
      </c>
      <c r="Y20" s="51">
        <f t="shared" si="2"/>
        <v>0</v>
      </c>
      <c r="Z20" s="51">
        <f t="shared" si="2"/>
        <v>0</v>
      </c>
      <c r="AA20" s="51">
        <f t="shared" si="2"/>
        <v>0</v>
      </c>
      <c r="AB20" s="51">
        <f t="shared" si="2"/>
        <v>0</v>
      </c>
      <c r="AC20" s="51">
        <f t="shared" si="2"/>
        <v>0</v>
      </c>
      <c r="AD20" s="51">
        <f t="shared" si="2"/>
        <v>0</v>
      </c>
      <c r="AE20" s="51">
        <f t="shared" si="2"/>
        <v>0</v>
      </c>
      <c r="AF20" s="51">
        <f t="shared" si="2"/>
        <v>0</v>
      </c>
      <c r="AG20" s="51">
        <f t="shared" si="2"/>
        <v>0</v>
      </c>
      <c r="AH20" s="51">
        <f t="shared" si="2"/>
        <v>0</v>
      </c>
      <c r="AI20" s="51">
        <f t="shared" si="2"/>
        <v>0</v>
      </c>
    </row>
    <row r="21" spans="1:35" ht="78.75">
      <c r="A21" s="11" t="s">
        <v>81</v>
      </c>
      <c r="B21" s="113" t="s">
        <v>82</v>
      </c>
      <c r="C21" s="108" t="s">
        <v>75</v>
      </c>
      <c r="D21" s="106" t="s">
        <v>76</v>
      </c>
      <c r="E21" s="107" t="s">
        <v>76</v>
      </c>
      <c r="F21" s="112" t="s">
        <v>76</v>
      </c>
      <c r="G21" s="107" t="s">
        <v>76</v>
      </c>
      <c r="H21" s="107" t="s">
        <v>76</v>
      </c>
      <c r="I21" s="107" t="s">
        <v>76</v>
      </c>
      <c r="J21" s="106" t="s">
        <v>76</v>
      </c>
      <c r="K21" s="106" t="s">
        <v>76</v>
      </c>
      <c r="L21" s="106" t="s">
        <v>76</v>
      </c>
      <c r="M21" s="106" t="s">
        <v>76</v>
      </c>
      <c r="N21" s="106" t="s">
        <v>76</v>
      </c>
      <c r="O21" s="106" t="s">
        <v>76</v>
      </c>
      <c r="P21" s="106" t="s">
        <v>76</v>
      </c>
      <c r="Q21" s="106" t="s">
        <v>76</v>
      </c>
      <c r="R21" s="106" t="s">
        <v>76</v>
      </c>
      <c r="S21" s="106" t="s">
        <v>76</v>
      </c>
      <c r="T21" s="106" t="s">
        <v>76</v>
      </c>
      <c r="U21" s="106" t="s">
        <v>76</v>
      </c>
      <c r="V21" s="106" t="s">
        <v>76</v>
      </c>
      <c r="W21" s="106" t="s">
        <v>76</v>
      </c>
      <c r="X21" s="106" t="s">
        <v>76</v>
      </c>
      <c r="Y21" s="106" t="s">
        <v>76</v>
      </c>
      <c r="Z21" s="106" t="s">
        <v>76</v>
      </c>
      <c r="AA21" s="106" t="s">
        <v>76</v>
      </c>
      <c r="AB21" s="106" t="s">
        <v>76</v>
      </c>
      <c r="AC21" s="106" t="s">
        <v>76</v>
      </c>
      <c r="AD21" s="106" t="s">
        <v>76</v>
      </c>
      <c r="AE21" s="106" t="s">
        <v>76</v>
      </c>
      <c r="AF21" s="106" t="s">
        <v>76</v>
      </c>
      <c r="AG21" s="106" t="s">
        <v>76</v>
      </c>
      <c r="AH21" s="106" t="s">
        <v>76</v>
      </c>
      <c r="AI21" s="106" t="s">
        <v>76</v>
      </c>
    </row>
    <row r="22" spans="1:35" ht="47.25">
      <c r="A22" s="11" t="s">
        <v>83</v>
      </c>
      <c r="B22" s="12" t="s">
        <v>84</v>
      </c>
      <c r="C22" s="108" t="s">
        <v>75</v>
      </c>
      <c r="D22" s="114" t="str">
        <f t="shared" ref="D22:H22" si="3">D68</f>
        <v>нд</v>
      </c>
      <c r="E22" s="114" t="str">
        <f t="shared" si="3"/>
        <v>нд</v>
      </c>
      <c r="F22" s="114" t="str">
        <f t="shared" si="3"/>
        <v>нд</v>
      </c>
      <c r="G22" s="114" t="str">
        <f t="shared" si="3"/>
        <v>нд</v>
      </c>
      <c r="H22" s="114" t="str">
        <f t="shared" si="3"/>
        <v>нд</v>
      </c>
      <c r="I22" s="114">
        <v>0</v>
      </c>
      <c r="J22" s="54">
        <f t="shared" ref="J22:AI22" si="4">J68</f>
        <v>0</v>
      </c>
      <c r="K22" s="54">
        <f t="shared" si="4"/>
        <v>0</v>
      </c>
      <c r="L22" s="54">
        <f t="shared" si="4"/>
        <v>0</v>
      </c>
      <c r="M22" s="54">
        <f t="shared" si="4"/>
        <v>0</v>
      </c>
      <c r="N22" s="54">
        <f t="shared" si="4"/>
        <v>0</v>
      </c>
      <c r="O22" s="54">
        <f t="shared" si="4"/>
        <v>0</v>
      </c>
      <c r="P22" s="54">
        <f t="shared" si="4"/>
        <v>0</v>
      </c>
      <c r="Q22" s="54">
        <f t="shared" si="4"/>
        <v>0</v>
      </c>
      <c r="R22" s="54">
        <f t="shared" si="4"/>
        <v>0</v>
      </c>
      <c r="S22" s="54">
        <f t="shared" si="4"/>
        <v>0</v>
      </c>
      <c r="T22" s="54">
        <f t="shared" si="4"/>
        <v>0</v>
      </c>
      <c r="U22" s="54">
        <f t="shared" si="4"/>
        <v>0</v>
      </c>
      <c r="V22" s="54">
        <f t="shared" si="4"/>
        <v>0</v>
      </c>
      <c r="W22" s="54">
        <f t="shared" si="4"/>
        <v>0</v>
      </c>
      <c r="X22" s="54">
        <f t="shared" si="4"/>
        <v>0</v>
      </c>
      <c r="Y22" s="54">
        <f t="shared" si="4"/>
        <v>0</v>
      </c>
      <c r="Z22" s="54">
        <f t="shared" si="4"/>
        <v>0</v>
      </c>
      <c r="AA22" s="54">
        <f t="shared" si="4"/>
        <v>0</v>
      </c>
      <c r="AB22" s="54">
        <f t="shared" si="4"/>
        <v>0</v>
      </c>
      <c r="AC22" s="54">
        <f t="shared" si="4"/>
        <v>0</v>
      </c>
      <c r="AD22" s="54">
        <f t="shared" si="4"/>
        <v>0</v>
      </c>
      <c r="AE22" s="54">
        <f t="shared" si="4"/>
        <v>0</v>
      </c>
      <c r="AF22" s="54">
        <f t="shared" si="4"/>
        <v>0</v>
      </c>
      <c r="AG22" s="54">
        <f t="shared" si="4"/>
        <v>0</v>
      </c>
      <c r="AH22" s="54">
        <f t="shared" si="4"/>
        <v>0</v>
      </c>
      <c r="AI22" s="54">
        <f t="shared" si="4"/>
        <v>0</v>
      </c>
    </row>
    <row r="23" spans="1:35" ht="47.25">
      <c r="A23" s="11" t="s">
        <v>85</v>
      </c>
      <c r="B23" s="12" t="s">
        <v>86</v>
      </c>
      <c r="C23" s="108" t="s">
        <v>75</v>
      </c>
      <c r="D23" s="106" t="s">
        <v>76</v>
      </c>
      <c r="E23" s="107" t="s">
        <v>76</v>
      </c>
      <c r="F23" s="112" t="s">
        <v>76</v>
      </c>
      <c r="G23" s="107" t="s">
        <v>76</v>
      </c>
      <c r="H23" s="107" t="s">
        <v>76</v>
      </c>
      <c r="I23" s="107" t="s">
        <v>76</v>
      </c>
      <c r="J23" s="106" t="s">
        <v>76</v>
      </c>
      <c r="K23" s="106" t="s">
        <v>76</v>
      </c>
      <c r="L23" s="106" t="s">
        <v>76</v>
      </c>
      <c r="M23" s="106" t="s">
        <v>76</v>
      </c>
      <c r="N23" s="106" t="s">
        <v>76</v>
      </c>
      <c r="O23" s="106" t="s">
        <v>76</v>
      </c>
      <c r="P23" s="106" t="s">
        <v>76</v>
      </c>
      <c r="Q23" s="106" t="s">
        <v>76</v>
      </c>
      <c r="R23" s="106" t="s">
        <v>76</v>
      </c>
      <c r="S23" s="106" t="s">
        <v>76</v>
      </c>
      <c r="T23" s="106" t="s">
        <v>76</v>
      </c>
      <c r="U23" s="106" t="s">
        <v>76</v>
      </c>
      <c r="V23" s="106" t="s">
        <v>76</v>
      </c>
      <c r="W23" s="106" t="s">
        <v>76</v>
      </c>
      <c r="X23" s="106" t="s">
        <v>76</v>
      </c>
      <c r="Y23" s="106" t="s">
        <v>76</v>
      </c>
      <c r="Z23" s="106" t="s">
        <v>76</v>
      </c>
      <c r="AA23" s="106" t="s">
        <v>76</v>
      </c>
      <c r="AB23" s="106" t="s">
        <v>76</v>
      </c>
      <c r="AC23" s="106" t="s">
        <v>76</v>
      </c>
      <c r="AD23" s="106" t="s">
        <v>76</v>
      </c>
      <c r="AE23" s="106" t="s">
        <v>76</v>
      </c>
      <c r="AF23" s="106" t="s">
        <v>76</v>
      </c>
      <c r="AG23" s="106" t="s">
        <v>76</v>
      </c>
      <c r="AH23" s="106" t="s">
        <v>76</v>
      </c>
      <c r="AI23" s="106" t="s">
        <v>76</v>
      </c>
    </row>
    <row r="24" spans="1:35" ht="31.5">
      <c r="A24" s="11" t="s">
        <v>87</v>
      </c>
      <c r="B24" s="113" t="s">
        <v>88</v>
      </c>
      <c r="C24" s="108" t="s">
        <v>75</v>
      </c>
      <c r="D24" s="106" t="s">
        <v>76</v>
      </c>
      <c r="E24" s="107" t="s">
        <v>76</v>
      </c>
      <c r="F24" s="112" t="s">
        <v>76</v>
      </c>
      <c r="G24" s="111" t="str">
        <f>G73</f>
        <v>нд</v>
      </c>
      <c r="H24" s="107" t="s">
        <v>76</v>
      </c>
      <c r="I24" s="111">
        <v>183.08867759</v>
      </c>
      <c r="J24" s="51">
        <f>J73</f>
        <v>144.8048</v>
      </c>
      <c r="K24" s="51">
        <f t="shared" ref="K24:AI24" si="5">K73</f>
        <v>37.7012</v>
      </c>
      <c r="L24" s="51">
        <f t="shared" si="5"/>
        <v>0</v>
      </c>
      <c r="M24" s="51">
        <f t="shared" si="5"/>
        <v>0</v>
      </c>
      <c r="N24" s="51">
        <f t="shared" si="5"/>
        <v>37.7012</v>
      </c>
      <c r="O24" s="51">
        <f t="shared" si="5"/>
        <v>0</v>
      </c>
      <c r="P24" s="51">
        <f t="shared" si="5"/>
        <v>35.7012</v>
      </c>
      <c r="Q24" s="51">
        <f t="shared" si="5"/>
        <v>0</v>
      </c>
      <c r="R24" s="51">
        <f t="shared" si="5"/>
        <v>0</v>
      </c>
      <c r="S24" s="51">
        <f t="shared" si="5"/>
        <v>35.7012</v>
      </c>
      <c r="T24" s="51">
        <f t="shared" si="5"/>
        <v>0</v>
      </c>
      <c r="U24" s="51">
        <f t="shared" si="5"/>
        <v>35.7012</v>
      </c>
      <c r="V24" s="51">
        <f t="shared" si="5"/>
        <v>0</v>
      </c>
      <c r="W24" s="51">
        <f t="shared" si="5"/>
        <v>0</v>
      </c>
      <c r="X24" s="51">
        <f t="shared" si="5"/>
        <v>35.7012</v>
      </c>
      <c r="Y24" s="51">
        <f t="shared" si="5"/>
        <v>0</v>
      </c>
      <c r="Z24" s="51">
        <f t="shared" si="5"/>
        <v>35.7012</v>
      </c>
      <c r="AA24" s="51">
        <f t="shared" si="5"/>
        <v>0</v>
      </c>
      <c r="AB24" s="51">
        <f t="shared" si="5"/>
        <v>0</v>
      </c>
      <c r="AC24" s="51">
        <f t="shared" si="5"/>
        <v>35.7012</v>
      </c>
      <c r="AD24" s="51">
        <f t="shared" si="5"/>
        <v>0</v>
      </c>
      <c r="AE24" s="51">
        <f t="shared" si="5"/>
        <v>144.8048</v>
      </c>
      <c r="AF24" s="51">
        <f t="shared" si="5"/>
        <v>0</v>
      </c>
      <c r="AG24" s="51">
        <f t="shared" si="5"/>
        <v>0</v>
      </c>
      <c r="AH24" s="51">
        <f t="shared" si="5"/>
        <v>144.8048</v>
      </c>
      <c r="AI24" s="51">
        <f t="shared" si="5"/>
        <v>0</v>
      </c>
    </row>
    <row r="25" spans="1:35">
      <c r="A25" s="13" t="s">
        <v>89</v>
      </c>
      <c r="B25" s="14" t="s">
        <v>90</v>
      </c>
      <c r="C25" s="108" t="s">
        <v>75</v>
      </c>
      <c r="D25" s="55" t="str">
        <f t="shared" ref="D25:AI25" si="6">D18</f>
        <v>нд</v>
      </c>
      <c r="E25" s="110" t="str">
        <f t="shared" si="6"/>
        <v>нд</v>
      </c>
      <c r="F25" s="110">
        <f t="shared" si="6"/>
        <v>3.7589999999999999</v>
      </c>
      <c r="G25" s="110">
        <f t="shared" si="6"/>
        <v>22.002000000000002</v>
      </c>
      <c r="H25" s="110" t="str">
        <f t="shared" si="6"/>
        <v>нд</v>
      </c>
      <c r="I25" s="110">
        <v>205.08867759</v>
      </c>
      <c r="J25" s="55">
        <f t="shared" si="6"/>
        <v>166.8048</v>
      </c>
      <c r="K25" s="55">
        <f t="shared" si="6"/>
        <v>41.7012</v>
      </c>
      <c r="L25" s="55">
        <f t="shared" si="6"/>
        <v>0</v>
      </c>
      <c r="M25" s="55">
        <f t="shared" si="6"/>
        <v>0</v>
      </c>
      <c r="N25" s="55">
        <f t="shared" si="6"/>
        <v>41.7012</v>
      </c>
      <c r="O25" s="55">
        <f t="shared" si="6"/>
        <v>0</v>
      </c>
      <c r="P25" s="55">
        <f t="shared" si="6"/>
        <v>41.7012</v>
      </c>
      <c r="Q25" s="55">
        <f t="shared" si="6"/>
        <v>0</v>
      </c>
      <c r="R25" s="55">
        <f t="shared" si="6"/>
        <v>0</v>
      </c>
      <c r="S25" s="55">
        <f t="shared" si="6"/>
        <v>41.7012</v>
      </c>
      <c r="T25" s="55">
        <f t="shared" si="6"/>
        <v>0</v>
      </c>
      <c r="U25" s="55">
        <f t="shared" si="6"/>
        <v>41.7012</v>
      </c>
      <c r="V25" s="55">
        <f t="shared" si="6"/>
        <v>0</v>
      </c>
      <c r="W25" s="55">
        <f t="shared" si="6"/>
        <v>0</v>
      </c>
      <c r="X25" s="55">
        <f t="shared" si="6"/>
        <v>41.7012</v>
      </c>
      <c r="Y25" s="55">
        <f t="shared" si="6"/>
        <v>0</v>
      </c>
      <c r="Z25" s="55">
        <f t="shared" si="6"/>
        <v>41.7012</v>
      </c>
      <c r="AA25" s="55">
        <f t="shared" si="6"/>
        <v>0</v>
      </c>
      <c r="AB25" s="55">
        <f t="shared" si="6"/>
        <v>0</v>
      </c>
      <c r="AC25" s="55">
        <f t="shared" si="6"/>
        <v>41.7012</v>
      </c>
      <c r="AD25" s="55">
        <f t="shared" si="6"/>
        <v>0</v>
      </c>
      <c r="AE25" s="55">
        <f t="shared" si="6"/>
        <v>166.8048</v>
      </c>
      <c r="AF25" s="55">
        <f t="shared" si="6"/>
        <v>0</v>
      </c>
      <c r="AG25" s="55">
        <f t="shared" si="6"/>
        <v>0</v>
      </c>
      <c r="AH25" s="55">
        <f t="shared" si="6"/>
        <v>166.8048</v>
      </c>
      <c r="AI25" s="55">
        <f t="shared" si="6"/>
        <v>0</v>
      </c>
    </row>
    <row r="26" spans="1:35" ht="31.5">
      <c r="A26" s="9" t="s">
        <v>91</v>
      </c>
      <c r="B26" s="10" t="s">
        <v>92</v>
      </c>
      <c r="C26" s="108" t="s">
        <v>75</v>
      </c>
      <c r="D26" s="106" t="s">
        <v>76</v>
      </c>
      <c r="E26" s="107" t="s">
        <v>76</v>
      </c>
      <c r="F26" s="110">
        <f>F27</f>
        <v>3.7589999999999999</v>
      </c>
      <c r="G26" s="110">
        <f>G27</f>
        <v>22.002000000000002</v>
      </c>
      <c r="H26" s="107" t="s">
        <v>76</v>
      </c>
      <c r="I26" s="110">
        <v>22</v>
      </c>
      <c r="J26" s="55">
        <f t="shared" ref="J26:AI26" si="7">J27</f>
        <v>22</v>
      </c>
      <c r="K26" s="55">
        <f t="shared" si="7"/>
        <v>4</v>
      </c>
      <c r="L26" s="55">
        <f t="shared" si="7"/>
        <v>0</v>
      </c>
      <c r="M26" s="55">
        <f t="shared" si="7"/>
        <v>0</v>
      </c>
      <c r="N26" s="55">
        <f t="shared" si="7"/>
        <v>4</v>
      </c>
      <c r="O26" s="55">
        <f t="shared" si="7"/>
        <v>0</v>
      </c>
      <c r="P26" s="55">
        <f t="shared" si="7"/>
        <v>6</v>
      </c>
      <c r="Q26" s="55">
        <f t="shared" si="7"/>
        <v>0</v>
      </c>
      <c r="R26" s="55">
        <f t="shared" si="7"/>
        <v>0</v>
      </c>
      <c r="S26" s="55">
        <f t="shared" si="7"/>
        <v>6</v>
      </c>
      <c r="T26" s="55">
        <f t="shared" si="7"/>
        <v>0</v>
      </c>
      <c r="U26" s="55">
        <f t="shared" si="7"/>
        <v>6</v>
      </c>
      <c r="V26" s="55">
        <f t="shared" si="7"/>
        <v>0</v>
      </c>
      <c r="W26" s="55">
        <f t="shared" si="7"/>
        <v>0</v>
      </c>
      <c r="X26" s="55">
        <f t="shared" si="7"/>
        <v>6</v>
      </c>
      <c r="Y26" s="55">
        <f t="shared" si="7"/>
        <v>0</v>
      </c>
      <c r="Z26" s="55">
        <f t="shared" si="7"/>
        <v>6</v>
      </c>
      <c r="AA26" s="55">
        <f t="shared" si="7"/>
        <v>0</v>
      </c>
      <c r="AB26" s="55">
        <f t="shared" si="7"/>
        <v>0</v>
      </c>
      <c r="AC26" s="55">
        <f t="shared" si="7"/>
        <v>6</v>
      </c>
      <c r="AD26" s="55">
        <f t="shared" si="7"/>
        <v>0</v>
      </c>
      <c r="AE26" s="53">
        <f t="shared" si="7"/>
        <v>22</v>
      </c>
      <c r="AF26" s="53">
        <f t="shared" si="7"/>
        <v>0</v>
      </c>
      <c r="AG26" s="53">
        <f t="shared" si="7"/>
        <v>0</v>
      </c>
      <c r="AH26" s="53">
        <f t="shared" si="7"/>
        <v>22</v>
      </c>
      <c r="AI26" s="55">
        <f t="shared" si="7"/>
        <v>0</v>
      </c>
    </row>
    <row r="27" spans="1:35" ht="47.25">
      <c r="A27" s="11" t="s">
        <v>93</v>
      </c>
      <c r="B27" s="12" t="s">
        <v>94</v>
      </c>
      <c r="C27" s="108" t="s">
        <v>75</v>
      </c>
      <c r="D27" s="106" t="s">
        <v>76</v>
      </c>
      <c r="E27" s="107" t="s">
        <v>76</v>
      </c>
      <c r="F27" s="110">
        <f>F28+F29</f>
        <v>3.7589999999999999</v>
      </c>
      <c r="G27" s="110">
        <f>G28+G29</f>
        <v>22.002000000000002</v>
      </c>
      <c r="H27" s="107" t="s">
        <v>76</v>
      </c>
      <c r="I27" s="110">
        <v>22</v>
      </c>
      <c r="J27" s="55">
        <f t="shared" ref="J27:AI27" si="8">J28+J29</f>
        <v>22</v>
      </c>
      <c r="K27" s="55">
        <f t="shared" si="8"/>
        <v>4</v>
      </c>
      <c r="L27" s="55">
        <f t="shared" si="8"/>
        <v>0</v>
      </c>
      <c r="M27" s="55">
        <f t="shared" si="8"/>
        <v>0</v>
      </c>
      <c r="N27" s="55">
        <f t="shared" si="8"/>
        <v>4</v>
      </c>
      <c r="O27" s="55">
        <f t="shared" si="8"/>
        <v>0</v>
      </c>
      <c r="P27" s="55">
        <f t="shared" si="8"/>
        <v>6</v>
      </c>
      <c r="Q27" s="55">
        <f t="shared" si="8"/>
        <v>0</v>
      </c>
      <c r="R27" s="55">
        <f t="shared" si="8"/>
        <v>0</v>
      </c>
      <c r="S27" s="55">
        <f t="shared" si="8"/>
        <v>6</v>
      </c>
      <c r="T27" s="55">
        <f t="shared" si="8"/>
        <v>0</v>
      </c>
      <c r="U27" s="55">
        <f t="shared" si="8"/>
        <v>6</v>
      </c>
      <c r="V27" s="55">
        <f t="shared" si="8"/>
        <v>0</v>
      </c>
      <c r="W27" s="55">
        <f t="shared" si="8"/>
        <v>0</v>
      </c>
      <c r="X27" s="55">
        <f t="shared" si="8"/>
        <v>6</v>
      </c>
      <c r="Y27" s="55">
        <f t="shared" si="8"/>
        <v>0</v>
      </c>
      <c r="Z27" s="55">
        <f t="shared" si="8"/>
        <v>6</v>
      </c>
      <c r="AA27" s="55">
        <f t="shared" si="8"/>
        <v>0</v>
      </c>
      <c r="AB27" s="55">
        <f t="shared" si="8"/>
        <v>0</v>
      </c>
      <c r="AC27" s="55">
        <f t="shared" si="8"/>
        <v>6</v>
      </c>
      <c r="AD27" s="55">
        <f t="shared" si="8"/>
        <v>0</v>
      </c>
      <c r="AE27" s="53">
        <f t="shared" si="8"/>
        <v>22</v>
      </c>
      <c r="AF27" s="53">
        <f t="shared" si="8"/>
        <v>0</v>
      </c>
      <c r="AG27" s="53">
        <f t="shared" si="8"/>
        <v>0</v>
      </c>
      <c r="AH27" s="53">
        <f t="shared" si="8"/>
        <v>22</v>
      </c>
      <c r="AI27" s="55">
        <f t="shared" si="8"/>
        <v>0</v>
      </c>
    </row>
    <row r="28" spans="1:35" ht="78.75">
      <c r="A28" s="16" t="s">
        <v>39</v>
      </c>
      <c r="B28" s="15" t="s">
        <v>95</v>
      </c>
      <c r="C28" s="17" t="s">
        <v>373</v>
      </c>
      <c r="D28" s="107">
        <v>2018</v>
      </c>
      <c r="E28" s="107">
        <v>2021</v>
      </c>
      <c r="F28" s="110">
        <v>1.99</v>
      </c>
      <c r="G28" s="110">
        <v>11.003</v>
      </c>
      <c r="H28" s="115">
        <v>43252</v>
      </c>
      <c r="I28" s="114">
        <v>11</v>
      </c>
      <c r="J28" s="51">
        <f>N28+X28+S28+AC28</f>
        <v>11</v>
      </c>
      <c r="K28" s="51">
        <f>N28</f>
        <v>2</v>
      </c>
      <c r="L28" s="106">
        <v>0</v>
      </c>
      <c r="M28" s="106">
        <v>0</v>
      </c>
      <c r="N28" s="51">
        <v>2</v>
      </c>
      <c r="O28" s="106">
        <v>0</v>
      </c>
      <c r="P28" s="52">
        <f>S28</f>
        <v>3</v>
      </c>
      <c r="Q28" s="106">
        <v>0</v>
      </c>
      <c r="R28" s="106">
        <v>0</v>
      </c>
      <c r="S28" s="51">
        <v>3</v>
      </c>
      <c r="T28" s="106">
        <v>0</v>
      </c>
      <c r="U28" s="52" t="str">
        <f>X28</f>
        <v>3</v>
      </c>
      <c r="V28" s="106">
        <v>0</v>
      </c>
      <c r="W28" s="106">
        <v>0</v>
      </c>
      <c r="X28" s="52" t="s">
        <v>374</v>
      </c>
      <c r="Y28" s="106">
        <v>0</v>
      </c>
      <c r="Z28" s="51">
        <f>AC28</f>
        <v>3</v>
      </c>
      <c r="AA28" s="106">
        <v>0</v>
      </c>
      <c r="AB28" s="106">
        <v>0</v>
      </c>
      <c r="AC28" s="51">
        <v>3</v>
      </c>
      <c r="AD28" s="106">
        <v>0</v>
      </c>
      <c r="AE28" s="51">
        <f t="shared" ref="AE28:AE29" si="9">AH28</f>
        <v>11</v>
      </c>
      <c r="AF28" s="51">
        <v>0</v>
      </c>
      <c r="AG28" s="51">
        <v>0</v>
      </c>
      <c r="AH28" s="51">
        <f t="shared" ref="AH28:AH29" si="10">N28+S28+X28+AC28</f>
        <v>11</v>
      </c>
      <c r="AI28" s="106">
        <v>0</v>
      </c>
    </row>
    <row r="29" spans="1:35" ht="78.75">
      <c r="A29" s="16" t="s">
        <v>40</v>
      </c>
      <c r="B29" s="15" t="s">
        <v>96</v>
      </c>
      <c r="C29" s="17" t="s">
        <v>375</v>
      </c>
      <c r="D29" s="107">
        <v>2018</v>
      </c>
      <c r="E29" s="107">
        <v>2021</v>
      </c>
      <c r="F29" s="110">
        <v>1.7689999999999999</v>
      </c>
      <c r="G29" s="110">
        <v>10.999000000000001</v>
      </c>
      <c r="H29" s="115">
        <v>43252</v>
      </c>
      <c r="I29" s="114">
        <v>11</v>
      </c>
      <c r="J29" s="51">
        <f>N29+X29+S29+AC29</f>
        <v>11</v>
      </c>
      <c r="K29" s="51">
        <f>N29</f>
        <v>2</v>
      </c>
      <c r="L29" s="106">
        <v>0</v>
      </c>
      <c r="M29" s="106">
        <v>0</v>
      </c>
      <c r="N29" s="51">
        <v>2</v>
      </c>
      <c r="O29" s="106">
        <v>0</v>
      </c>
      <c r="P29" s="52">
        <f>S29</f>
        <v>3</v>
      </c>
      <c r="Q29" s="106">
        <v>0</v>
      </c>
      <c r="R29" s="106">
        <v>0</v>
      </c>
      <c r="S29" s="51">
        <v>3</v>
      </c>
      <c r="T29" s="106">
        <v>0</v>
      </c>
      <c r="U29" s="52" t="str">
        <f>X29</f>
        <v>3,0</v>
      </c>
      <c r="V29" s="106">
        <v>0</v>
      </c>
      <c r="W29" s="106">
        <v>0</v>
      </c>
      <c r="X29" s="52" t="s">
        <v>376</v>
      </c>
      <c r="Y29" s="106">
        <v>0</v>
      </c>
      <c r="Z29" s="116">
        <f>AC29</f>
        <v>3</v>
      </c>
      <c r="AA29" s="106">
        <v>0</v>
      </c>
      <c r="AB29" s="106">
        <v>0</v>
      </c>
      <c r="AC29" s="116">
        <v>3</v>
      </c>
      <c r="AD29" s="106">
        <v>0</v>
      </c>
      <c r="AE29" s="51">
        <f t="shared" si="9"/>
        <v>11</v>
      </c>
      <c r="AF29" s="51">
        <v>0</v>
      </c>
      <c r="AG29" s="51">
        <v>0</v>
      </c>
      <c r="AH29" s="51">
        <f t="shared" si="10"/>
        <v>11</v>
      </c>
      <c r="AI29" s="106">
        <v>0</v>
      </c>
    </row>
    <row r="30" spans="1:35" ht="78.75">
      <c r="A30" s="11" t="s">
        <v>97</v>
      </c>
      <c r="B30" s="12" t="s">
        <v>98</v>
      </c>
      <c r="C30" s="59" t="s">
        <v>75</v>
      </c>
      <c r="D30" s="117" t="s">
        <v>76</v>
      </c>
      <c r="E30" s="118" t="s">
        <v>76</v>
      </c>
      <c r="F30" s="118" t="s">
        <v>76</v>
      </c>
      <c r="G30" s="118" t="s">
        <v>76</v>
      </c>
      <c r="H30" s="118" t="s">
        <v>76</v>
      </c>
      <c r="I30" s="118" t="s">
        <v>76</v>
      </c>
      <c r="J30" s="117" t="s">
        <v>76</v>
      </c>
      <c r="K30" s="117" t="s">
        <v>76</v>
      </c>
      <c r="L30" s="117" t="s">
        <v>76</v>
      </c>
      <c r="M30" s="117" t="s">
        <v>76</v>
      </c>
      <c r="N30" s="117" t="s">
        <v>76</v>
      </c>
      <c r="O30" s="117" t="s">
        <v>76</v>
      </c>
      <c r="P30" s="117" t="s">
        <v>76</v>
      </c>
      <c r="Q30" s="117" t="s">
        <v>76</v>
      </c>
      <c r="R30" s="117" t="s">
        <v>76</v>
      </c>
      <c r="S30" s="117" t="s">
        <v>76</v>
      </c>
      <c r="T30" s="117" t="s">
        <v>76</v>
      </c>
      <c r="U30" s="117" t="s">
        <v>76</v>
      </c>
      <c r="V30" s="117" t="s">
        <v>76</v>
      </c>
      <c r="W30" s="117" t="s">
        <v>76</v>
      </c>
      <c r="X30" s="117" t="s">
        <v>76</v>
      </c>
      <c r="Y30" s="117" t="s">
        <v>76</v>
      </c>
      <c r="Z30" s="117" t="s">
        <v>76</v>
      </c>
      <c r="AA30" s="117" t="s">
        <v>76</v>
      </c>
      <c r="AB30" s="117" t="s">
        <v>76</v>
      </c>
      <c r="AC30" s="117" t="s">
        <v>76</v>
      </c>
      <c r="AD30" s="117" t="s">
        <v>76</v>
      </c>
      <c r="AE30" s="117" t="s">
        <v>76</v>
      </c>
      <c r="AF30" s="117" t="s">
        <v>76</v>
      </c>
      <c r="AG30" s="117" t="s">
        <v>76</v>
      </c>
      <c r="AH30" s="117" t="s">
        <v>76</v>
      </c>
      <c r="AI30" s="117" t="s">
        <v>76</v>
      </c>
    </row>
    <row r="31" spans="1:35" ht="47.25">
      <c r="A31" s="11" t="s">
        <v>99</v>
      </c>
      <c r="B31" s="12" t="s">
        <v>100</v>
      </c>
      <c r="C31" s="59" t="s">
        <v>75</v>
      </c>
      <c r="D31" s="117" t="s">
        <v>76</v>
      </c>
      <c r="E31" s="118" t="s">
        <v>76</v>
      </c>
      <c r="F31" s="118" t="s">
        <v>76</v>
      </c>
      <c r="G31" s="118" t="s">
        <v>76</v>
      </c>
      <c r="H31" s="118" t="s">
        <v>76</v>
      </c>
      <c r="I31" s="118" t="s">
        <v>76</v>
      </c>
      <c r="J31" s="117" t="s">
        <v>76</v>
      </c>
      <c r="K31" s="117" t="s">
        <v>76</v>
      </c>
      <c r="L31" s="117" t="s">
        <v>76</v>
      </c>
      <c r="M31" s="117" t="s">
        <v>76</v>
      </c>
      <c r="N31" s="117" t="s">
        <v>76</v>
      </c>
      <c r="O31" s="117" t="s">
        <v>76</v>
      </c>
      <c r="P31" s="117" t="s">
        <v>76</v>
      </c>
      <c r="Q31" s="117" t="s">
        <v>76</v>
      </c>
      <c r="R31" s="117" t="s">
        <v>76</v>
      </c>
      <c r="S31" s="117" t="s">
        <v>76</v>
      </c>
      <c r="T31" s="117" t="s">
        <v>76</v>
      </c>
      <c r="U31" s="117" t="s">
        <v>76</v>
      </c>
      <c r="V31" s="117" t="s">
        <v>76</v>
      </c>
      <c r="W31" s="117" t="s">
        <v>76</v>
      </c>
      <c r="X31" s="117" t="s">
        <v>76</v>
      </c>
      <c r="Y31" s="117" t="s">
        <v>76</v>
      </c>
      <c r="Z31" s="117" t="s">
        <v>76</v>
      </c>
      <c r="AA31" s="117" t="s">
        <v>76</v>
      </c>
      <c r="AB31" s="117" t="s">
        <v>76</v>
      </c>
      <c r="AC31" s="117" t="s">
        <v>76</v>
      </c>
      <c r="AD31" s="117" t="s">
        <v>76</v>
      </c>
      <c r="AE31" s="117" t="s">
        <v>76</v>
      </c>
      <c r="AF31" s="117" t="s">
        <v>76</v>
      </c>
      <c r="AG31" s="117" t="s">
        <v>76</v>
      </c>
      <c r="AH31" s="117" t="s">
        <v>76</v>
      </c>
      <c r="AI31" s="117" t="s">
        <v>76</v>
      </c>
    </row>
    <row r="32" spans="1:35" ht="78.75">
      <c r="A32" s="11" t="s">
        <v>101</v>
      </c>
      <c r="B32" s="12" t="s">
        <v>102</v>
      </c>
      <c r="C32" s="59" t="s">
        <v>75</v>
      </c>
      <c r="D32" s="117" t="s">
        <v>76</v>
      </c>
      <c r="E32" s="118" t="s">
        <v>76</v>
      </c>
      <c r="F32" s="118" t="s">
        <v>76</v>
      </c>
      <c r="G32" s="118" t="s">
        <v>76</v>
      </c>
      <c r="H32" s="118" t="s">
        <v>76</v>
      </c>
      <c r="I32" s="118" t="s">
        <v>76</v>
      </c>
      <c r="J32" s="117" t="s">
        <v>76</v>
      </c>
      <c r="K32" s="117" t="s">
        <v>76</v>
      </c>
      <c r="L32" s="117" t="s">
        <v>76</v>
      </c>
      <c r="M32" s="117" t="s">
        <v>76</v>
      </c>
      <c r="N32" s="117" t="s">
        <v>76</v>
      </c>
      <c r="O32" s="117" t="s">
        <v>76</v>
      </c>
      <c r="P32" s="117" t="s">
        <v>76</v>
      </c>
      <c r="Q32" s="117" t="s">
        <v>76</v>
      </c>
      <c r="R32" s="117" t="s">
        <v>76</v>
      </c>
      <c r="S32" s="117" t="s">
        <v>76</v>
      </c>
      <c r="T32" s="117" t="s">
        <v>76</v>
      </c>
      <c r="U32" s="117" t="s">
        <v>76</v>
      </c>
      <c r="V32" s="117" t="s">
        <v>76</v>
      </c>
      <c r="W32" s="117" t="s">
        <v>76</v>
      </c>
      <c r="X32" s="117" t="s">
        <v>76</v>
      </c>
      <c r="Y32" s="117" t="s">
        <v>76</v>
      </c>
      <c r="Z32" s="117" t="s">
        <v>76</v>
      </c>
      <c r="AA32" s="117" t="s">
        <v>76</v>
      </c>
      <c r="AB32" s="117" t="s">
        <v>76</v>
      </c>
      <c r="AC32" s="117" t="s">
        <v>76</v>
      </c>
      <c r="AD32" s="117" t="s">
        <v>76</v>
      </c>
      <c r="AE32" s="117" t="s">
        <v>76</v>
      </c>
      <c r="AF32" s="117" t="s">
        <v>76</v>
      </c>
      <c r="AG32" s="117" t="s">
        <v>76</v>
      </c>
      <c r="AH32" s="117" t="s">
        <v>76</v>
      </c>
      <c r="AI32" s="117" t="s">
        <v>76</v>
      </c>
    </row>
    <row r="33" spans="1:35" ht="47.25">
      <c r="A33" s="11" t="s">
        <v>103</v>
      </c>
      <c r="B33" s="12" t="s">
        <v>104</v>
      </c>
      <c r="C33" s="59" t="s">
        <v>75</v>
      </c>
      <c r="D33" s="117" t="s">
        <v>76</v>
      </c>
      <c r="E33" s="118" t="s">
        <v>76</v>
      </c>
      <c r="F33" s="118" t="s">
        <v>76</v>
      </c>
      <c r="G33" s="118" t="s">
        <v>76</v>
      </c>
      <c r="H33" s="118" t="s">
        <v>76</v>
      </c>
      <c r="I33" s="118" t="s">
        <v>76</v>
      </c>
      <c r="J33" s="117" t="s">
        <v>76</v>
      </c>
      <c r="K33" s="117" t="s">
        <v>76</v>
      </c>
      <c r="L33" s="117" t="s">
        <v>76</v>
      </c>
      <c r="M33" s="117" t="s">
        <v>76</v>
      </c>
      <c r="N33" s="117" t="s">
        <v>76</v>
      </c>
      <c r="O33" s="117" t="s">
        <v>76</v>
      </c>
      <c r="P33" s="117" t="s">
        <v>76</v>
      </c>
      <c r="Q33" s="117" t="s">
        <v>76</v>
      </c>
      <c r="R33" s="117" t="s">
        <v>76</v>
      </c>
      <c r="S33" s="117" t="s">
        <v>76</v>
      </c>
      <c r="T33" s="117" t="s">
        <v>76</v>
      </c>
      <c r="U33" s="117" t="s">
        <v>76</v>
      </c>
      <c r="V33" s="117" t="s">
        <v>76</v>
      </c>
      <c r="W33" s="117" t="s">
        <v>76</v>
      </c>
      <c r="X33" s="117" t="s">
        <v>76</v>
      </c>
      <c r="Y33" s="117" t="s">
        <v>76</v>
      </c>
      <c r="Z33" s="117" t="s">
        <v>76</v>
      </c>
      <c r="AA33" s="117" t="s">
        <v>76</v>
      </c>
      <c r="AB33" s="117" t="s">
        <v>76</v>
      </c>
      <c r="AC33" s="117" t="s">
        <v>76</v>
      </c>
      <c r="AD33" s="117" t="s">
        <v>76</v>
      </c>
      <c r="AE33" s="117" t="s">
        <v>76</v>
      </c>
      <c r="AF33" s="117" t="s">
        <v>76</v>
      </c>
      <c r="AG33" s="117" t="s">
        <v>76</v>
      </c>
      <c r="AH33" s="117" t="s">
        <v>76</v>
      </c>
      <c r="AI33" s="117" t="s">
        <v>76</v>
      </c>
    </row>
    <row r="34" spans="1:35" ht="63">
      <c r="A34" s="11" t="s">
        <v>105</v>
      </c>
      <c r="B34" s="12" t="s">
        <v>106</v>
      </c>
      <c r="C34" s="59" t="s">
        <v>75</v>
      </c>
      <c r="D34" s="117" t="s">
        <v>76</v>
      </c>
      <c r="E34" s="118" t="s">
        <v>76</v>
      </c>
      <c r="F34" s="118" t="s">
        <v>76</v>
      </c>
      <c r="G34" s="118" t="s">
        <v>76</v>
      </c>
      <c r="H34" s="118" t="s">
        <v>76</v>
      </c>
      <c r="I34" s="118" t="s">
        <v>76</v>
      </c>
      <c r="J34" s="117" t="s">
        <v>76</v>
      </c>
      <c r="K34" s="117" t="s">
        <v>76</v>
      </c>
      <c r="L34" s="117" t="s">
        <v>76</v>
      </c>
      <c r="M34" s="117" t="s">
        <v>76</v>
      </c>
      <c r="N34" s="117" t="s">
        <v>76</v>
      </c>
      <c r="O34" s="117" t="s">
        <v>76</v>
      </c>
      <c r="P34" s="117" t="s">
        <v>76</v>
      </c>
      <c r="Q34" s="117" t="s">
        <v>76</v>
      </c>
      <c r="R34" s="117" t="s">
        <v>76</v>
      </c>
      <c r="S34" s="117" t="s">
        <v>76</v>
      </c>
      <c r="T34" s="117" t="s">
        <v>76</v>
      </c>
      <c r="U34" s="117" t="s">
        <v>76</v>
      </c>
      <c r="V34" s="117" t="s">
        <v>76</v>
      </c>
      <c r="W34" s="117" t="s">
        <v>76</v>
      </c>
      <c r="X34" s="117" t="s">
        <v>76</v>
      </c>
      <c r="Y34" s="117" t="s">
        <v>76</v>
      </c>
      <c r="Z34" s="117" t="s">
        <v>76</v>
      </c>
      <c r="AA34" s="117" t="s">
        <v>76</v>
      </c>
      <c r="AB34" s="117" t="s">
        <v>76</v>
      </c>
      <c r="AC34" s="117" t="s">
        <v>76</v>
      </c>
      <c r="AD34" s="117" t="s">
        <v>76</v>
      </c>
      <c r="AE34" s="117" t="s">
        <v>76</v>
      </c>
      <c r="AF34" s="117" t="s">
        <v>76</v>
      </c>
      <c r="AG34" s="117" t="s">
        <v>76</v>
      </c>
      <c r="AH34" s="117" t="s">
        <v>76</v>
      </c>
      <c r="AI34" s="117" t="s">
        <v>76</v>
      </c>
    </row>
    <row r="35" spans="1:35" ht="47.25">
      <c r="A35" s="11" t="s">
        <v>41</v>
      </c>
      <c r="B35" s="12" t="s">
        <v>107</v>
      </c>
      <c r="C35" s="59" t="s">
        <v>75</v>
      </c>
      <c r="D35" s="117" t="s">
        <v>76</v>
      </c>
      <c r="E35" s="118" t="s">
        <v>76</v>
      </c>
      <c r="F35" s="118" t="s">
        <v>76</v>
      </c>
      <c r="G35" s="118" t="s">
        <v>76</v>
      </c>
      <c r="H35" s="118" t="s">
        <v>76</v>
      </c>
      <c r="I35" s="118" t="s">
        <v>76</v>
      </c>
      <c r="J35" s="117" t="s">
        <v>76</v>
      </c>
      <c r="K35" s="117" t="s">
        <v>76</v>
      </c>
      <c r="L35" s="117" t="s">
        <v>76</v>
      </c>
      <c r="M35" s="117" t="s">
        <v>76</v>
      </c>
      <c r="N35" s="117" t="s">
        <v>76</v>
      </c>
      <c r="O35" s="117" t="s">
        <v>76</v>
      </c>
      <c r="P35" s="117" t="s">
        <v>76</v>
      </c>
      <c r="Q35" s="117" t="s">
        <v>76</v>
      </c>
      <c r="R35" s="117" t="s">
        <v>76</v>
      </c>
      <c r="S35" s="117" t="s">
        <v>76</v>
      </c>
      <c r="T35" s="117" t="s">
        <v>76</v>
      </c>
      <c r="U35" s="117" t="s">
        <v>76</v>
      </c>
      <c r="V35" s="117" t="s">
        <v>76</v>
      </c>
      <c r="W35" s="117" t="s">
        <v>76</v>
      </c>
      <c r="X35" s="117" t="s">
        <v>76</v>
      </c>
      <c r="Y35" s="117" t="s">
        <v>76</v>
      </c>
      <c r="Z35" s="117" t="s">
        <v>76</v>
      </c>
      <c r="AA35" s="117" t="s">
        <v>76</v>
      </c>
      <c r="AB35" s="117" t="s">
        <v>76</v>
      </c>
      <c r="AC35" s="117" t="s">
        <v>76</v>
      </c>
      <c r="AD35" s="117" t="s">
        <v>76</v>
      </c>
      <c r="AE35" s="117" t="s">
        <v>76</v>
      </c>
      <c r="AF35" s="117" t="s">
        <v>76</v>
      </c>
      <c r="AG35" s="117" t="s">
        <v>76</v>
      </c>
      <c r="AH35" s="117" t="s">
        <v>76</v>
      </c>
      <c r="AI35" s="117" t="s">
        <v>76</v>
      </c>
    </row>
    <row r="36" spans="1:35" ht="141.75">
      <c r="A36" s="11" t="s">
        <v>41</v>
      </c>
      <c r="B36" s="12" t="s">
        <v>108</v>
      </c>
      <c r="C36" s="59" t="s">
        <v>75</v>
      </c>
      <c r="D36" s="117" t="s">
        <v>76</v>
      </c>
      <c r="E36" s="118" t="s">
        <v>76</v>
      </c>
      <c r="F36" s="118" t="s">
        <v>76</v>
      </c>
      <c r="G36" s="118" t="s">
        <v>76</v>
      </c>
      <c r="H36" s="118" t="s">
        <v>76</v>
      </c>
      <c r="I36" s="118" t="s">
        <v>76</v>
      </c>
      <c r="J36" s="117" t="s">
        <v>76</v>
      </c>
      <c r="K36" s="117" t="s">
        <v>76</v>
      </c>
      <c r="L36" s="117" t="s">
        <v>76</v>
      </c>
      <c r="M36" s="117" t="s">
        <v>76</v>
      </c>
      <c r="N36" s="117" t="s">
        <v>76</v>
      </c>
      <c r="O36" s="117" t="s">
        <v>76</v>
      </c>
      <c r="P36" s="117" t="s">
        <v>76</v>
      </c>
      <c r="Q36" s="117" t="s">
        <v>76</v>
      </c>
      <c r="R36" s="117" t="s">
        <v>76</v>
      </c>
      <c r="S36" s="117" t="s">
        <v>76</v>
      </c>
      <c r="T36" s="117" t="s">
        <v>76</v>
      </c>
      <c r="U36" s="117" t="s">
        <v>76</v>
      </c>
      <c r="V36" s="117" t="s">
        <v>76</v>
      </c>
      <c r="W36" s="117" t="s">
        <v>76</v>
      </c>
      <c r="X36" s="117" t="s">
        <v>76</v>
      </c>
      <c r="Y36" s="117" t="s">
        <v>76</v>
      </c>
      <c r="Z36" s="117" t="s">
        <v>76</v>
      </c>
      <c r="AA36" s="117" t="s">
        <v>76</v>
      </c>
      <c r="AB36" s="117" t="s">
        <v>76</v>
      </c>
      <c r="AC36" s="117" t="s">
        <v>76</v>
      </c>
      <c r="AD36" s="117" t="s">
        <v>76</v>
      </c>
      <c r="AE36" s="117" t="s">
        <v>76</v>
      </c>
      <c r="AF36" s="117" t="s">
        <v>76</v>
      </c>
      <c r="AG36" s="117" t="s">
        <v>76</v>
      </c>
      <c r="AH36" s="117" t="s">
        <v>76</v>
      </c>
      <c r="AI36" s="117" t="s">
        <v>76</v>
      </c>
    </row>
    <row r="37" spans="1:35" ht="126">
      <c r="A37" s="11" t="s">
        <v>41</v>
      </c>
      <c r="B37" s="12" t="s">
        <v>109</v>
      </c>
      <c r="C37" s="59" t="s">
        <v>75</v>
      </c>
      <c r="D37" s="117" t="s">
        <v>76</v>
      </c>
      <c r="E37" s="118" t="s">
        <v>76</v>
      </c>
      <c r="F37" s="118" t="s">
        <v>76</v>
      </c>
      <c r="G37" s="118" t="s">
        <v>76</v>
      </c>
      <c r="H37" s="118" t="s">
        <v>76</v>
      </c>
      <c r="I37" s="118" t="s">
        <v>76</v>
      </c>
      <c r="J37" s="117" t="s">
        <v>76</v>
      </c>
      <c r="K37" s="117" t="s">
        <v>76</v>
      </c>
      <c r="L37" s="117" t="s">
        <v>76</v>
      </c>
      <c r="M37" s="117" t="s">
        <v>76</v>
      </c>
      <c r="N37" s="117" t="s">
        <v>76</v>
      </c>
      <c r="O37" s="117" t="s">
        <v>76</v>
      </c>
      <c r="P37" s="117" t="s">
        <v>76</v>
      </c>
      <c r="Q37" s="117" t="s">
        <v>76</v>
      </c>
      <c r="R37" s="117" t="s">
        <v>76</v>
      </c>
      <c r="S37" s="117" t="s">
        <v>76</v>
      </c>
      <c r="T37" s="117" t="s">
        <v>76</v>
      </c>
      <c r="U37" s="117" t="s">
        <v>76</v>
      </c>
      <c r="V37" s="117" t="s">
        <v>76</v>
      </c>
      <c r="W37" s="117" t="s">
        <v>76</v>
      </c>
      <c r="X37" s="117" t="s">
        <v>76</v>
      </c>
      <c r="Y37" s="117" t="s">
        <v>76</v>
      </c>
      <c r="Z37" s="117" t="s">
        <v>76</v>
      </c>
      <c r="AA37" s="117" t="s">
        <v>76</v>
      </c>
      <c r="AB37" s="117" t="s">
        <v>76</v>
      </c>
      <c r="AC37" s="117" t="s">
        <v>76</v>
      </c>
      <c r="AD37" s="117" t="s">
        <v>76</v>
      </c>
      <c r="AE37" s="117" t="s">
        <v>76</v>
      </c>
      <c r="AF37" s="117" t="s">
        <v>76</v>
      </c>
      <c r="AG37" s="117" t="s">
        <v>76</v>
      </c>
      <c r="AH37" s="117" t="s">
        <v>76</v>
      </c>
      <c r="AI37" s="117" t="s">
        <v>76</v>
      </c>
    </row>
    <row r="38" spans="1:35" ht="126">
      <c r="A38" s="11" t="s">
        <v>41</v>
      </c>
      <c r="B38" s="12" t="s">
        <v>110</v>
      </c>
      <c r="C38" s="59" t="s">
        <v>75</v>
      </c>
      <c r="D38" s="117" t="s">
        <v>76</v>
      </c>
      <c r="E38" s="118" t="s">
        <v>76</v>
      </c>
      <c r="F38" s="118" t="s">
        <v>76</v>
      </c>
      <c r="G38" s="118" t="s">
        <v>76</v>
      </c>
      <c r="H38" s="118" t="s">
        <v>76</v>
      </c>
      <c r="I38" s="118" t="s">
        <v>76</v>
      </c>
      <c r="J38" s="117" t="s">
        <v>76</v>
      </c>
      <c r="K38" s="117" t="s">
        <v>76</v>
      </c>
      <c r="L38" s="117" t="s">
        <v>76</v>
      </c>
      <c r="M38" s="117" t="s">
        <v>76</v>
      </c>
      <c r="N38" s="117" t="s">
        <v>76</v>
      </c>
      <c r="O38" s="117" t="s">
        <v>76</v>
      </c>
      <c r="P38" s="117" t="s">
        <v>76</v>
      </c>
      <c r="Q38" s="117" t="s">
        <v>76</v>
      </c>
      <c r="R38" s="117" t="s">
        <v>76</v>
      </c>
      <c r="S38" s="117" t="s">
        <v>76</v>
      </c>
      <c r="T38" s="117" t="s">
        <v>76</v>
      </c>
      <c r="U38" s="117" t="s">
        <v>76</v>
      </c>
      <c r="V38" s="117" t="s">
        <v>76</v>
      </c>
      <c r="W38" s="117" t="s">
        <v>76</v>
      </c>
      <c r="X38" s="117" t="s">
        <v>76</v>
      </c>
      <c r="Y38" s="117" t="s">
        <v>76</v>
      </c>
      <c r="Z38" s="117" t="s">
        <v>76</v>
      </c>
      <c r="AA38" s="117" t="s">
        <v>76</v>
      </c>
      <c r="AB38" s="117" t="s">
        <v>76</v>
      </c>
      <c r="AC38" s="117" t="s">
        <v>76</v>
      </c>
      <c r="AD38" s="117" t="s">
        <v>76</v>
      </c>
      <c r="AE38" s="117" t="s">
        <v>76</v>
      </c>
      <c r="AF38" s="117" t="s">
        <v>76</v>
      </c>
      <c r="AG38" s="117" t="s">
        <v>76</v>
      </c>
      <c r="AH38" s="117" t="s">
        <v>76</v>
      </c>
      <c r="AI38" s="117" t="s">
        <v>76</v>
      </c>
    </row>
    <row r="39" spans="1:35" ht="47.25">
      <c r="A39" s="11" t="s">
        <v>42</v>
      </c>
      <c r="B39" s="12" t="s">
        <v>107</v>
      </c>
      <c r="C39" s="59" t="s">
        <v>75</v>
      </c>
      <c r="D39" s="117" t="s">
        <v>76</v>
      </c>
      <c r="E39" s="118" t="s">
        <v>76</v>
      </c>
      <c r="F39" s="118" t="s">
        <v>76</v>
      </c>
      <c r="G39" s="118" t="s">
        <v>76</v>
      </c>
      <c r="H39" s="118" t="s">
        <v>76</v>
      </c>
      <c r="I39" s="118" t="s">
        <v>76</v>
      </c>
      <c r="J39" s="117" t="s">
        <v>76</v>
      </c>
      <c r="K39" s="117" t="s">
        <v>76</v>
      </c>
      <c r="L39" s="117" t="s">
        <v>76</v>
      </c>
      <c r="M39" s="117" t="s">
        <v>76</v>
      </c>
      <c r="N39" s="117" t="s">
        <v>76</v>
      </c>
      <c r="O39" s="117" t="s">
        <v>76</v>
      </c>
      <c r="P39" s="117" t="s">
        <v>76</v>
      </c>
      <c r="Q39" s="117" t="s">
        <v>76</v>
      </c>
      <c r="R39" s="117" t="s">
        <v>76</v>
      </c>
      <c r="S39" s="117" t="s">
        <v>76</v>
      </c>
      <c r="T39" s="117" t="s">
        <v>76</v>
      </c>
      <c r="U39" s="117" t="s">
        <v>76</v>
      </c>
      <c r="V39" s="117" t="s">
        <v>76</v>
      </c>
      <c r="W39" s="117" t="s">
        <v>76</v>
      </c>
      <c r="X39" s="117" t="s">
        <v>76</v>
      </c>
      <c r="Y39" s="117" t="s">
        <v>76</v>
      </c>
      <c r="Z39" s="117" t="s">
        <v>76</v>
      </c>
      <c r="AA39" s="117" t="s">
        <v>76</v>
      </c>
      <c r="AB39" s="117" t="s">
        <v>76</v>
      </c>
      <c r="AC39" s="117" t="s">
        <v>76</v>
      </c>
      <c r="AD39" s="117" t="s">
        <v>76</v>
      </c>
      <c r="AE39" s="117" t="s">
        <v>76</v>
      </c>
      <c r="AF39" s="117" t="s">
        <v>76</v>
      </c>
      <c r="AG39" s="117" t="s">
        <v>76</v>
      </c>
      <c r="AH39" s="117" t="s">
        <v>76</v>
      </c>
      <c r="AI39" s="117" t="s">
        <v>76</v>
      </c>
    </row>
    <row r="40" spans="1:35" ht="141.75">
      <c r="A40" s="11" t="s">
        <v>42</v>
      </c>
      <c r="B40" s="12" t="s">
        <v>108</v>
      </c>
      <c r="C40" s="59" t="s">
        <v>75</v>
      </c>
      <c r="D40" s="117" t="s">
        <v>76</v>
      </c>
      <c r="E40" s="118" t="s">
        <v>76</v>
      </c>
      <c r="F40" s="118" t="s">
        <v>76</v>
      </c>
      <c r="G40" s="118" t="s">
        <v>76</v>
      </c>
      <c r="H40" s="118" t="s">
        <v>76</v>
      </c>
      <c r="I40" s="118" t="s">
        <v>76</v>
      </c>
      <c r="J40" s="117" t="s">
        <v>76</v>
      </c>
      <c r="K40" s="117" t="s">
        <v>76</v>
      </c>
      <c r="L40" s="117" t="s">
        <v>76</v>
      </c>
      <c r="M40" s="117" t="s">
        <v>76</v>
      </c>
      <c r="N40" s="117" t="s">
        <v>76</v>
      </c>
      <c r="O40" s="117" t="s">
        <v>76</v>
      </c>
      <c r="P40" s="117" t="s">
        <v>76</v>
      </c>
      <c r="Q40" s="117" t="s">
        <v>76</v>
      </c>
      <c r="R40" s="117" t="s">
        <v>76</v>
      </c>
      <c r="S40" s="117" t="s">
        <v>76</v>
      </c>
      <c r="T40" s="117" t="s">
        <v>76</v>
      </c>
      <c r="U40" s="117" t="s">
        <v>76</v>
      </c>
      <c r="V40" s="117" t="s">
        <v>76</v>
      </c>
      <c r="W40" s="117" t="s">
        <v>76</v>
      </c>
      <c r="X40" s="117" t="s">
        <v>76</v>
      </c>
      <c r="Y40" s="117" t="s">
        <v>76</v>
      </c>
      <c r="Z40" s="117" t="s">
        <v>76</v>
      </c>
      <c r="AA40" s="117" t="s">
        <v>76</v>
      </c>
      <c r="AB40" s="117" t="s">
        <v>76</v>
      </c>
      <c r="AC40" s="117" t="s">
        <v>76</v>
      </c>
      <c r="AD40" s="117" t="s">
        <v>76</v>
      </c>
      <c r="AE40" s="117" t="s">
        <v>76</v>
      </c>
      <c r="AF40" s="117" t="s">
        <v>76</v>
      </c>
      <c r="AG40" s="117" t="s">
        <v>76</v>
      </c>
      <c r="AH40" s="117" t="s">
        <v>76</v>
      </c>
      <c r="AI40" s="117" t="s">
        <v>76</v>
      </c>
    </row>
    <row r="41" spans="1:35" ht="126">
      <c r="A41" s="11" t="s">
        <v>42</v>
      </c>
      <c r="B41" s="12" t="s">
        <v>109</v>
      </c>
      <c r="C41" s="59" t="s">
        <v>75</v>
      </c>
      <c r="D41" s="117" t="s">
        <v>76</v>
      </c>
      <c r="E41" s="118" t="s">
        <v>76</v>
      </c>
      <c r="F41" s="118" t="s">
        <v>76</v>
      </c>
      <c r="G41" s="118" t="s">
        <v>76</v>
      </c>
      <c r="H41" s="118" t="s">
        <v>76</v>
      </c>
      <c r="I41" s="118" t="s">
        <v>76</v>
      </c>
      <c r="J41" s="117" t="s">
        <v>76</v>
      </c>
      <c r="K41" s="117" t="s">
        <v>76</v>
      </c>
      <c r="L41" s="117" t="s">
        <v>76</v>
      </c>
      <c r="M41" s="117" t="s">
        <v>76</v>
      </c>
      <c r="N41" s="117" t="s">
        <v>76</v>
      </c>
      <c r="O41" s="117" t="s">
        <v>76</v>
      </c>
      <c r="P41" s="117" t="s">
        <v>76</v>
      </c>
      <c r="Q41" s="117" t="s">
        <v>76</v>
      </c>
      <c r="R41" s="117" t="s">
        <v>76</v>
      </c>
      <c r="S41" s="117" t="s">
        <v>76</v>
      </c>
      <c r="T41" s="117" t="s">
        <v>76</v>
      </c>
      <c r="U41" s="117" t="s">
        <v>76</v>
      </c>
      <c r="V41" s="117" t="s">
        <v>76</v>
      </c>
      <c r="W41" s="117" t="s">
        <v>76</v>
      </c>
      <c r="X41" s="117" t="s">
        <v>76</v>
      </c>
      <c r="Y41" s="117" t="s">
        <v>76</v>
      </c>
      <c r="Z41" s="117" t="s">
        <v>76</v>
      </c>
      <c r="AA41" s="117" t="s">
        <v>76</v>
      </c>
      <c r="AB41" s="117" t="s">
        <v>76</v>
      </c>
      <c r="AC41" s="117" t="s">
        <v>76</v>
      </c>
      <c r="AD41" s="117" t="s">
        <v>76</v>
      </c>
      <c r="AE41" s="117" t="s">
        <v>76</v>
      </c>
      <c r="AF41" s="117" t="s">
        <v>76</v>
      </c>
      <c r="AG41" s="117" t="s">
        <v>76</v>
      </c>
      <c r="AH41" s="117" t="s">
        <v>76</v>
      </c>
      <c r="AI41" s="117" t="s">
        <v>76</v>
      </c>
    </row>
    <row r="42" spans="1:35" ht="126">
      <c r="A42" s="11" t="s">
        <v>42</v>
      </c>
      <c r="B42" s="12" t="s">
        <v>111</v>
      </c>
      <c r="C42" s="59" t="s">
        <v>75</v>
      </c>
      <c r="D42" s="117" t="s">
        <v>76</v>
      </c>
      <c r="E42" s="118" t="s">
        <v>76</v>
      </c>
      <c r="F42" s="118" t="s">
        <v>76</v>
      </c>
      <c r="G42" s="118" t="s">
        <v>76</v>
      </c>
      <c r="H42" s="118" t="s">
        <v>76</v>
      </c>
      <c r="I42" s="118" t="s">
        <v>76</v>
      </c>
      <c r="J42" s="117" t="s">
        <v>76</v>
      </c>
      <c r="K42" s="117" t="s">
        <v>76</v>
      </c>
      <c r="L42" s="117" t="s">
        <v>76</v>
      </c>
      <c r="M42" s="117" t="s">
        <v>76</v>
      </c>
      <c r="N42" s="117" t="s">
        <v>76</v>
      </c>
      <c r="O42" s="117" t="s">
        <v>76</v>
      </c>
      <c r="P42" s="117" t="s">
        <v>76</v>
      </c>
      <c r="Q42" s="117" t="s">
        <v>76</v>
      </c>
      <c r="R42" s="117" t="s">
        <v>76</v>
      </c>
      <c r="S42" s="117" t="s">
        <v>76</v>
      </c>
      <c r="T42" s="117" t="s">
        <v>76</v>
      </c>
      <c r="U42" s="117" t="s">
        <v>76</v>
      </c>
      <c r="V42" s="117" t="s">
        <v>76</v>
      </c>
      <c r="W42" s="117" t="s">
        <v>76</v>
      </c>
      <c r="X42" s="117" t="s">
        <v>76</v>
      </c>
      <c r="Y42" s="117" t="s">
        <v>76</v>
      </c>
      <c r="Z42" s="117" t="s">
        <v>76</v>
      </c>
      <c r="AA42" s="117" t="s">
        <v>76</v>
      </c>
      <c r="AB42" s="117" t="s">
        <v>76</v>
      </c>
      <c r="AC42" s="117" t="s">
        <v>76</v>
      </c>
      <c r="AD42" s="117" t="s">
        <v>76</v>
      </c>
      <c r="AE42" s="117" t="s">
        <v>76</v>
      </c>
      <c r="AF42" s="117" t="s">
        <v>76</v>
      </c>
      <c r="AG42" s="117" t="s">
        <v>76</v>
      </c>
      <c r="AH42" s="117" t="s">
        <v>76</v>
      </c>
      <c r="AI42" s="117" t="s">
        <v>76</v>
      </c>
    </row>
    <row r="43" spans="1:35" ht="110.25">
      <c r="A43" s="11" t="s">
        <v>112</v>
      </c>
      <c r="B43" s="12" t="s">
        <v>113</v>
      </c>
      <c r="C43" s="59" t="s">
        <v>75</v>
      </c>
      <c r="D43" s="117" t="s">
        <v>76</v>
      </c>
      <c r="E43" s="118" t="s">
        <v>76</v>
      </c>
      <c r="F43" s="118" t="s">
        <v>76</v>
      </c>
      <c r="G43" s="118" t="s">
        <v>76</v>
      </c>
      <c r="H43" s="118" t="s">
        <v>76</v>
      </c>
      <c r="I43" s="118" t="s">
        <v>76</v>
      </c>
      <c r="J43" s="117" t="s">
        <v>76</v>
      </c>
      <c r="K43" s="117" t="s">
        <v>76</v>
      </c>
      <c r="L43" s="117" t="s">
        <v>76</v>
      </c>
      <c r="M43" s="117" t="s">
        <v>76</v>
      </c>
      <c r="N43" s="117" t="s">
        <v>76</v>
      </c>
      <c r="O43" s="117" t="s">
        <v>76</v>
      </c>
      <c r="P43" s="117" t="s">
        <v>76</v>
      </c>
      <c r="Q43" s="117" t="s">
        <v>76</v>
      </c>
      <c r="R43" s="117" t="s">
        <v>76</v>
      </c>
      <c r="S43" s="117" t="s">
        <v>76</v>
      </c>
      <c r="T43" s="117" t="s">
        <v>76</v>
      </c>
      <c r="U43" s="117" t="s">
        <v>76</v>
      </c>
      <c r="V43" s="117" t="s">
        <v>76</v>
      </c>
      <c r="W43" s="117" t="s">
        <v>76</v>
      </c>
      <c r="X43" s="117" t="s">
        <v>76</v>
      </c>
      <c r="Y43" s="117" t="s">
        <v>76</v>
      </c>
      <c r="Z43" s="117" t="s">
        <v>76</v>
      </c>
      <c r="AA43" s="117" t="s">
        <v>76</v>
      </c>
      <c r="AB43" s="117" t="s">
        <v>76</v>
      </c>
      <c r="AC43" s="117" t="s">
        <v>76</v>
      </c>
      <c r="AD43" s="117" t="s">
        <v>76</v>
      </c>
      <c r="AE43" s="117" t="s">
        <v>76</v>
      </c>
      <c r="AF43" s="117" t="s">
        <v>76</v>
      </c>
      <c r="AG43" s="117" t="s">
        <v>76</v>
      </c>
      <c r="AH43" s="117" t="s">
        <v>76</v>
      </c>
      <c r="AI43" s="117" t="s">
        <v>76</v>
      </c>
    </row>
    <row r="44" spans="1:35" ht="94.5">
      <c r="A44" s="11" t="s">
        <v>114</v>
      </c>
      <c r="B44" s="12" t="s">
        <v>115</v>
      </c>
      <c r="C44" s="59" t="s">
        <v>75</v>
      </c>
      <c r="D44" s="117" t="s">
        <v>76</v>
      </c>
      <c r="E44" s="118" t="s">
        <v>76</v>
      </c>
      <c r="F44" s="118" t="s">
        <v>76</v>
      </c>
      <c r="G44" s="118" t="s">
        <v>76</v>
      </c>
      <c r="H44" s="118" t="s">
        <v>76</v>
      </c>
      <c r="I44" s="118" t="s">
        <v>76</v>
      </c>
      <c r="J44" s="117" t="s">
        <v>76</v>
      </c>
      <c r="K44" s="117" t="s">
        <v>76</v>
      </c>
      <c r="L44" s="117" t="s">
        <v>76</v>
      </c>
      <c r="M44" s="117" t="s">
        <v>76</v>
      </c>
      <c r="N44" s="117" t="s">
        <v>76</v>
      </c>
      <c r="O44" s="117" t="s">
        <v>76</v>
      </c>
      <c r="P44" s="117" t="s">
        <v>76</v>
      </c>
      <c r="Q44" s="117" t="s">
        <v>76</v>
      </c>
      <c r="R44" s="117" t="s">
        <v>76</v>
      </c>
      <c r="S44" s="117" t="s">
        <v>76</v>
      </c>
      <c r="T44" s="117" t="s">
        <v>76</v>
      </c>
      <c r="U44" s="117" t="s">
        <v>76</v>
      </c>
      <c r="V44" s="117" t="s">
        <v>76</v>
      </c>
      <c r="W44" s="117" t="s">
        <v>76</v>
      </c>
      <c r="X44" s="117" t="s">
        <v>76</v>
      </c>
      <c r="Y44" s="117" t="s">
        <v>76</v>
      </c>
      <c r="Z44" s="117" t="s">
        <v>76</v>
      </c>
      <c r="AA44" s="117" t="s">
        <v>76</v>
      </c>
      <c r="AB44" s="117" t="s">
        <v>76</v>
      </c>
      <c r="AC44" s="117" t="s">
        <v>76</v>
      </c>
      <c r="AD44" s="117" t="s">
        <v>76</v>
      </c>
      <c r="AE44" s="117" t="s">
        <v>76</v>
      </c>
      <c r="AF44" s="117" t="s">
        <v>76</v>
      </c>
      <c r="AG44" s="117" t="s">
        <v>76</v>
      </c>
      <c r="AH44" s="117" t="s">
        <v>76</v>
      </c>
      <c r="AI44" s="117" t="s">
        <v>76</v>
      </c>
    </row>
    <row r="45" spans="1:35" ht="94.5">
      <c r="A45" s="11" t="s">
        <v>116</v>
      </c>
      <c r="B45" s="12" t="s">
        <v>117</v>
      </c>
      <c r="C45" s="59" t="s">
        <v>75</v>
      </c>
      <c r="D45" s="117" t="s">
        <v>76</v>
      </c>
      <c r="E45" s="118" t="s">
        <v>76</v>
      </c>
      <c r="F45" s="118" t="s">
        <v>76</v>
      </c>
      <c r="G45" s="118" t="s">
        <v>76</v>
      </c>
      <c r="H45" s="118" t="s">
        <v>76</v>
      </c>
      <c r="I45" s="118" t="s">
        <v>76</v>
      </c>
      <c r="J45" s="117" t="s">
        <v>76</v>
      </c>
      <c r="K45" s="117" t="s">
        <v>76</v>
      </c>
      <c r="L45" s="117" t="s">
        <v>76</v>
      </c>
      <c r="M45" s="117" t="s">
        <v>76</v>
      </c>
      <c r="N45" s="117" t="s">
        <v>76</v>
      </c>
      <c r="O45" s="117" t="s">
        <v>76</v>
      </c>
      <c r="P45" s="117" t="s">
        <v>76</v>
      </c>
      <c r="Q45" s="117" t="s">
        <v>76</v>
      </c>
      <c r="R45" s="117" t="s">
        <v>76</v>
      </c>
      <c r="S45" s="117" t="s">
        <v>76</v>
      </c>
      <c r="T45" s="117" t="s">
        <v>76</v>
      </c>
      <c r="U45" s="117" t="s">
        <v>76</v>
      </c>
      <c r="V45" s="117" t="s">
        <v>76</v>
      </c>
      <c r="W45" s="117" t="s">
        <v>76</v>
      </c>
      <c r="X45" s="117" t="s">
        <v>76</v>
      </c>
      <c r="Y45" s="117" t="s">
        <v>76</v>
      </c>
      <c r="Z45" s="117" t="s">
        <v>76</v>
      </c>
      <c r="AA45" s="117" t="s">
        <v>76</v>
      </c>
      <c r="AB45" s="117" t="s">
        <v>76</v>
      </c>
      <c r="AC45" s="117" t="s">
        <v>76</v>
      </c>
      <c r="AD45" s="117" t="s">
        <v>76</v>
      </c>
      <c r="AE45" s="117" t="s">
        <v>76</v>
      </c>
      <c r="AF45" s="117" t="s">
        <v>76</v>
      </c>
      <c r="AG45" s="117" t="s">
        <v>76</v>
      </c>
      <c r="AH45" s="117" t="s">
        <v>76</v>
      </c>
      <c r="AI45" s="117" t="s">
        <v>76</v>
      </c>
    </row>
    <row r="46" spans="1:35" ht="47.25">
      <c r="A46" s="9" t="s">
        <v>118</v>
      </c>
      <c r="B46" s="10" t="s">
        <v>119</v>
      </c>
      <c r="C46" s="108" t="s">
        <v>75</v>
      </c>
      <c r="D46" s="106" t="s">
        <v>76</v>
      </c>
      <c r="E46" s="107" t="s">
        <v>76</v>
      </c>
      <c r="F46" s="118" t="s">
        <v>76</v>
      </c>
      <c r="G46" s="118" t="s">
        <v>76</v>
      </c>
      <c r="H46" s="118" t="s">
        <v>76</v>
      </c>
      <c r="I46" s="118">
        <v>0</v>
      </c>
      <c r="J46" s="117">
        <v>0</v>
      </c>
      <c r="K46" s="117">
        <v>0</v>
      </c>
      <c r="L46" s="117">
        <v>0</v>
      </c>
      <c r="M46" s="117">
        <v>0</v>
      </c>
      <c r="N46" s="117">
        <v>0</v>
      </c>
      <c r="O46" s="117">
        <v>0</v>
      </c>
      <c r="P46" s="117">
        <v>0</v>
      </c>
      <c r="Q46" s="117">
        <v>0</v>
      </c>
      <c r="R46" s="117">
        <v>0</v>
      </c>
      <c r="S46" s="117">
        <v>0</v>
      </c>
      <c r="T46" s="117">
        <v>0</v>
      </c>
      <c r="U46" s="117">
        <v>0</v>
      </c>
      <c r="V46" s="117">
        <v>0</v>
      </c>
      <c r="W46" s="117">
        <v>0</v>
      </c>
      <c r="X46" s="117">
        <v>0</v>
      </c>
      <c r="Y46" s="117">
        <v>0</v>
      </c>
      <c r="Z46" s="117">
        <v>0</v>
      </c>
      <c r="AA46" s="117">
        <v>0</v>
      </c>
      <c r="AB46" s="117">
        <v>0</v>
      </c>
      <c r="AC46" s="117">
        <v>0</v>
      </c>
      <c r="AD46" s="117">
        <v>0</v>
      </c>
      <c r="AE46" s="117">
        <v>0</v>
      </c>
      <c r="AF46" s="117">
        <v>0</v>
      </c>
      <c r="AG46" s="117">
        <v>0</v>
      </c>
      <c r="AH46" s="117">
        <v>0</v>
      </c>
      <c r="AI46" s="117">
        <v>0</v>
      </c>
    </row>
    <row r="47" spans="1:35" ht="78.75">
      <c r="A47" s="11" t="s">
        <v>120</v>
      </c>
      <c r="B47" s="12" t="s">
        <v>121</v>
      </c>
      <c r="C47" s="108" t="s">
        <v>75</v>
      </c>
      <c r="D47" s="106" t="s">
        <v>76</v>
      </c>
      <c r="E47" s="107" t="s">
        <v>76</v>
      </c>
      <c r="F47" s="118" t="s">
        <v>76</v>
      </c>
      <c r="G47" s="118" t="s">
        <v>76</v>
      </c>
      <c r="H47" s="118" t="s">
        <v>76</v>
      </c>
      <c r="I47" s="118" t="s">
        <v>76</v>
      </c>
      <c r="J47" s="117" t="s">
        <v>76</v>
      </c>
      <c r="K47" s="117" t="s">
        <v>76</v>
      </c>
      <c r="L47" s="117" t="s">
        <v>76</v>
      </c>
      <c r="M47" s="117" t="s">
        <v>76</v>
      </c>
      <c r="N47" s="117" t="s">
        <v>76</v>
      </c>
      <c r="O47" s="117" t="s">
        <v>76</v>
      </c>
      <c r="P47" s="117" t="s">
        <v>76</v>
      </c>
      <c r="Q47" s="117" t="s">
        <v>76</v>
      </c>
      <c r="R47" s="117" t="s">
        <v>76</v>
      </c>
      <c r="S47" s="117" t="s">
        <v>76</v>
      </c>
      <c r="T47" s="117" t="s">
        <v>76</v>
      </c>
      <c r="U47" s="117" t="s">
        <v>76</v>
      </c>
      <c r="V47" s="117" t="s">
        <v>76</v>
      </c>
      <c r="W47" s="117" t="s">
        <v>76</v>
      </c>
      <c r="X47" s="117" t="s">
        <v>76</v>
      </c>
      <c r="Y47" s="117" t="s">
        <v>76</v>
      </c>
      <c r="Z47" s="117" t="s">
        <v>76</v>
      </c>
      <c r="AA47" s="117" t="s">
        <v>76</v>
      </c>
      <c r="AB47" s="117" t="s">
        <v>76</v>
      </c>
      <c r="AC47" s="117" t="s">
        <v>76</v>
      </c>
      <c r="AD47" s="117" t="s">
        <v>76</v>
      </c>
      <c r="AE47" s="117" t="s">
        <v>76</v>
      </c>
      <c r="AF47" s="117" t="s">
        <v>76</v>
      </c>
      <c r="AG47" s="117" t="s">
        <v>76</v>
      </c>
      <c r="AH47" s="117" t="s">
        <v>76</v>
      </c>
      <c r="AI47" s="117" t="s">
        <v>76</v>
      </c>
    </row>
    <row r="48" spans="1:35" ht="47.25">
      <c r="A48" s="11" t="s">
        <v>45</v>
      </c>
      <c r="B48" s="12" t="s">
        <v>122</v>
      </c>
      <c r="C48" s="108" t="s">
        <v>75</v>
      </c>
      <c r="D48" s="106" t="s">
        <v>76</v>
      </c>
      <c r="E48" s="107" t="s">
        <v>76</v>
      </c>
      <c r="F48" s="118" t="s">
        <v>76</v>
      </c>
      <c r="G48" s="118" t="s">
        <v>76</v>
      </c>
      <c r="H48" s="118" t="s">
        <v>76</v>
      </c>
      <c r="I48" s="118" t="s">
        <v>76</v>
      </c>
      <c r="J48" s="117" t="s">
        <v>76</v>
      </c>
      <c r="K48" s="117" t="s">
        <v>76</v>
      </c>
      <c r="L48" s="117" t="s">
        <v>76</v>
      </c>
      <c r="M48" s="117" t="s">
        <v>76</v>
      </c>
      <c r="N48" s="117" t="s">
        <v>76</v>
      </c>
      <c r="O48" s="117" t="s">
        <v>76</v>
      </c>
      <c r="P48" s="117" t="s">
        <v>76</v>
      </c>
      <c r="Q48" s="117" t="s">
        <v>76</v>
      </c>
      <c r="R48" s="117" t="s">
        <v>76</v>
      </c>
      <c r="S48" s="117" t="s">
        <v>76</v>
      </c>
      <c r="T48" s="117" t="s">
        <v>76</v>
      </c>
      <c r="U48" s="117" t="s">
        <v>76</v>
      </c>
      <c r="V48" s="117" t="s">
        <v>76</v>
      </c>
      <c r="W48" s="117" t="s">
        <v>76</v>
      </c>
      <c r="X48" s="117" t="s">
        <v>76</v>
      </c>
      <c r="Y48" s="117" t="s">
        <v>76</v>
      </c>
      <c r="Z48" s="117" t="s">
        <v>76</v>
      </c>
      <c r="AA48" s="117" t="s">
        <v>76</v>
      </c>
      <c r="AB48" s="117" t="s">
        <v>76</v>
      </c>
      <c r="AC48" s="117" t="s">
        <v>76</v>
      </c>
      <c r="AD48" s="117" t="s">
        <v>76</v>
      </c>
      <c r="AE48" s="117" t="s">
        <v>76</v>
      </c>
      <c r="AF48" s="117" t="s">
        <v>76</v>
      </c>
      <c r="AG48" s="117" t="s">
        <v>76</v>
      </c>
      <c r="AH48" s="117" t="s">
        <v>76</v>
      </c>
      <c r="AI48" s="117" t="s">
        <v>76</v>
      </c>
    </row>
    <row r="49" spans="1:35" ht="78.75">
      <c r="A49" s="59" t="s">
        <v>46</v>
      </c>
      <c r="B49" s="12" t="s">
        <v>123</v>
      </c>
      <c r="C49" s="59" t="s">
        <v>75</v>
      </c>
      <c r="D49" s="106" t="s">
        <v>76</v>
      </c>
      <c r="E49" s="107" t="s">
        <v>76</v>
      </c>
      <c r="F49" s="118" t="s">
        <v>76</v>
      </c>
      <c r="G49" s="118" t="s">
        <v>76</v>
      </c>
      <c r="H49" s="118" t="s">
        <v>76</v>
      </c>
      <c r="I49" s="118" t="s">
        <v>76</v>
      </c>
      <c r="J49" s="117" t="s">
        <v>76</v>
      </c>
      <c r="K49" s="117" t="s">
        <v>76</v>
      </c>
      <c r="L49" s="117" t="s">
        <v>76</v>
      </c>
      <c r="M49" s="117" t="s">
        <v>76</v>
      </c>
      <c r="N49" s="117" t="s">
        <v>76</v>
      </c>
      <c r="O49" s="117" t="s">
        <v>76</v>
      </c>
      <c r="P49" s="117" t="s">
        <v>76</v>
      </c>
      <c r="Q49" s="117" t="s">
        <v>76</v>
      </c>
      <c r="R49" s="117" t="s">
        <v>76</v>
      </c>
      <c r="S49" s="117" t="s">
        <v>76</v>
      </c>
      <c r="T49" s="117" t="s">
        <v>76</v>
      </c>
      <c r="U49" s="117" t="s">
        <v>76</v>
      </c>
      <c r="V49" s="117" t="s">
        <v>76</v>
      </c>
      <c r="W49" s="117" t="s">
        <v>76</v>
      </c>
      <c r="X49" s="117" t="s">
        <v>76</v>
      </c>
      <c r="Y49" s="117" t="s">
        <v>76</v>
      </c>
      <c r="Z49" s="117" t="s">
        <v>76</v>
      </c>
      <c r="AA49" s="117" t="s">
        <v>76</v>
      </c>
      <c r="AB49" s="117" t="s">
        <v>76</v>
      </c>
      <c r="AC49" s="117" t="s">
        <v>76</v>
      </c>
      <c r="AD49" s="117" t="s">
        <v>76</v>
      </c>
      <c r="AE49" s="117" t="s">
        <v>76</v>
      </c>
      <c r="AF49" s="117" t="s">
        <v>76</v>
      </c>
      <c r="AG49" s="117" t="s">
        <v>76</v>
      </c>
      <c r="AH49" s="117" t="s">
        <v>76</v>
      </c>
      <c r="AI49" s="117" t="s">
        <v>76</v>
      </c>
    </row>
    <row r="50" spans="1:35" ht="47.25">
      <c r="A50" s="11" t="s">
        <v>124</v>
      </c>
      <c r="B50" s="12" t="s">
        <v>125</v>
      </c>
      <c r="C50" s="108" t="s">
        <v>75</v>
      </c>
      <c r="D50" s="106" t="s">
        <v>76</v>
      </c>
      <c r="E50" s="107" t="s">
        <v>76</v>
      </c>
      <c r="F50" s="118" t="s">
        <v>76</v>
      </c>
      <c r="G50" s="118" t="s">
        <v>76</v>
      </c>
      <c r="H50" s="118" t="s">
        <v>76</v>
      </c>
      <c r="I50" s="118" t="s">
        <v>76</v>
      </c>
      <c r="J50" s="117" t="s">
        <v>76</v>
      </c>
      <c r="K50" s="117" t="s">
        <v>76</v>
      </c>
      <c r="L50" s="117" t="s">
        <v>76</v>
      </c>
      <c r="M50" s="117" t="s">
        <v>76</v>
      </c>
      <c r="N50" s="117" t="s">
        <v>76</v>
      </c>
      <c r="O50" s="117" t="s">
        <v>76</v>
      </c>
      <c r="P50" s="117" t="s">
        <v>76</v>
      </c>
      <c r="Q50" s="117" t="s">
        <v>76</v>
      </c>
      <c r="R50" s="117" t="s">
        <v>76</v>
      </c>
      <c r="S50" s="117" t="s">
        <v>76</v>
      </c>
      <c r="T50" s="117" t="s">
        <v>76</v>
      </c>
      <c r="U50" s="117" t="s">
        <v>76</v>
      </c>
      <c r="V50" s="117" t="s">
        <v>76</v>
      </c>
      <c r="W50" s="117" t="s">
        <v>76</v>
      </c>
      <c r="X50" s="117" t="s">
        <v>76</v>
      </c>
      <c r="Y50" s="117" t="s">
        <v>76</v>
      </c>
      <c r="Z50" s="117" t="s">
        <v>76</v>
      </c>
      <c r="AA50" s="117" t="s">
        <v>76</v>
      </c>
      <c r="AB50" s="117" t="s">
        <v>76</v>
      </c>
      <c r="AC50" s="117" t="s">
        <v>76</v>
      </c>
      <c r="AD50" s="117" t="s">
        <v>76</v>
      </c>
      <c r="AE50" s="117" t="s">
        <v>76</v>
      </c>
      <c r="AF50" s="117" t="s">
        <v>76</v>
      </c>
      <c r="AG50" s="117" t="s">
        <v>76</v>
      </c>
      <c r="AH50" s="117" t="s">
        <v>76</v>
      </c>
      <c r="AI50" s="117" t="s">
        <v>76</v>
      </c>
    </row>
    <row r="51" spans="1:35" ht="31.5">
      <c r="A51" s="11" t="s">
        <v>126</v>
      </c>
      <c r="B51" s="12" t="s">
        <v>127</v>
      </c>
      <c r="C51" s="108" t="s">
        <v>75</v>
      </c>
      <c r="D51" s="106" t="s">
        <v>76</v>
      </c>
      <c r="E51" s="107" t="s">
        <v>76</v>
      </c>
      <c r="F51" s="118" t="s">
        <v>76</v>
      </c>
      <c r="G51" s="118" t="s">
        <v>76</v>
      </c>
      <c r="H51" s="118" t="s">
        <v>76</v>
      </c>
      <c r="I51" s="118" t="s">
        <v>76</v>
      </c>
      <c r="J51" s="117" t="s">
        <v>76</v>
      </c>
      <c r="K51" s="117" t="s">
        <v>76</v>
      </c>
      <c r="L51" s="117" t="s">
        <v>76</v>
      </c>
      <c r="M51" s="117" t="s">
        <v>76</v>
      </c>
      <c r="N51" s="117" t="s">
        <v>76</v>
      </c>
      <c r="O51" s="117" t="s">
        <v>76</v>
      </c>
      <c r="P51" s="117" t="s">
        <v>76</v>
      </c>
      <c r="Q51" s="117" t="s">
        <v>76</v>
      </c>
      <c r="R51" s="117" t="s">
        <v>76</v>
      </c>
      <c r="S51" s="117" t="s">
        <v>76</v>
      </c>
      <c r="T51" s="117" t="s">
        <v>76</v>
      </c>
      <c r="U51" s="117" t="s">
        <v>76</v>
      </c>
      <c r="V51" s="117" t="s">
        <v>76</v>
      </c>
      <c r="W51" s="117" t="s">
        <v>76</v>
      </c>
      <c r="X51" s="117" t="s">
        <v>76</v>
      </c>
      <c r="Y51" s="117" t="s">
        <v>76</v>
      </c>
      <c r="Z51" s="117" t="s">
        <v>76</v>
      </c>
      <c r="AA51" s="117" t="s">
        <v>76</v>
      </c>
      <c r="AB51" s="117" t="s">
        <v>76</v>
      </c>
      <c r="AC51" s="117" t="s">
        <v>76</v>
      </c>
      <c r="AD51" s="117" t="s">
        <v>76</v>
      </c>
      <c r="AE51" s="117" t="s">
        <v>76</v>
      </c>
      <c r="AF51" s="117" t="s">
        <v>76</v>
      </c>
      <c r="AG51" s="117" t="s">
        <v>76</v>
      </c>
      <c r="AH51" s="117" t="s">
        <v>76</v>
      </c>
      <c r="AI51" s="117" t="s">
        <v>76</v>
      </c>
    </row>
    <row r="52" spans="1:35" ht="47.25">
      <c r="A52" s="9" t="s">
        <v>128</v>
      </c>
      <c r="B52" s="12" t="s">
        <v>129</v>
      </c>
      <c r="C52" s="59" t="s">
        <v>75</v>
      </c>
      <c r="D52" s="106" t="s">
        <v>76</v>
      </c>
      <c r="E52" s="107" t="s">
        <v>76</v>
      </c>
      <c r="F52" s="118" t="s">
        <v>76</v>
      </c>
      <c r="G52" s="118" t="s">
        <v>76</v>
      </c>
      <c r="H52" s="118" t="s">
        <v>76</v>
      </c>
      <c r="I52" s="118" t="s">
        <v>76</v>
      </c>
      <c r="J52" s="117" t="s">
        <v>76</v>
      </c>
      <c r="K52" s="117" t="s">
        <v>76</v>
      </c>
      <c r="L52" s="117" t="s">
        <v>76</v>
      </c>
      <c r="M52" s="117" t="s">
        <v>76</v>
      </c>
      <c r="N52" s="117" t="s">
        <v>76</v>
      </c>
      <c r="O52" s="117" t="s">
        <v>76</v>
      </c>
      <c r="P52" s="117" t="s">
        <v>76</v>
      </c>
      <c r="Q52" s="117" t="s">
        <v>76</v>
      </c>
      <c r="R52" s="117" t="s">
        <v>76</v>
      </c>
      <c r="S52" s="117" t="s">
        <v>76</v>
      </c>
      <c r="T52" s="117" t="s">
        <v>76</v>
      </c>
      <c r="U52" s="117" t="s">
        <v>76</v>
      </c>
      <c r="V52" s="117" t="s">
        <v>76</v>
      </c>
      <c r="W52" s="117" t="s">
        <v>76</v>
      </c>
      <c r="X52" s="117" t="s">
        <v>76</v>
      </c>
      <c r="Y52" s="117" t="s">
        <v>76</v>
      </c>
      <c r="Z52" s="117" t="s">
        <v>76</v>
      </c>
      <c r="AA52" s="117" t="s">
        <v>76</v>
      </c>
      <c r="AB52" s="117" t="s">
        <v>76</v>
      </c>
      <c r="AC52" s="117" t="s">
        <v>76</v>
      </c>
      <c r="AD52" s="117" t="s">
        <v>76</v>
      </c>
      <c r="AE52" s="117" t="s">
        <v>76</v>
      </c>
      <c r="AF52" s="117" t="s">
        <v>76</v>
      </c>
      <c r="AG52" s="117" t="s">
        <v>76</v>
      </c>
      <c r="AH52" s="117" t="s">
        <v>76</v>
      </c>
      <c r="AI52" s="117" t="s">
        <v>76</v>
      </c>
    </row>
    <row r="53" spans="1:35" ht="47.25">
      <c r="A53" s="11" t="s">
        <v>130</v>
      </c>
      <c r="B53" s="12" t="s">
        <v>131</v>
      </c>
      <c r="C53" s="108" t="s">
        <v>75</v>
      </c>
      <c r="D53" s="106" t="s">
        <v>76</v>
      </c>
      <c r="E53" s="107" t="s">
        <v>76</v>
      </c>
      <c r="F53" s="118" t="s">
        <v>76</v>
      </c>
      <c r="G53" s="118" t="s">
        <v>76</v>
      </c>
      <c r="H53" s="118" t="s">
        <v>76</v>
      </c>
      <c r="I53" s="118">
        <v>0</v>
      </c>
      <c r="J53" s="117">
        <v>0</v>
      </c>
      <c r="K53" s="117">
        <v>0</v>
      </c>
      <c r="L53" s="117">
        <v>0</v>
      </c>
      <c r="M53" s="117">
        <v>0</v>
      </c>
      <c r="N53" s="117">
        <v>0</v>
      </c>
      <c r="O53" s="117">
        <v>0</v>
      </c>
      <c r="P53" s="117">
        <v>0</v>
      </c>
      <c r="Q53" s="117">
        <v>0</v>
      </c>
      <c r="R53" s="117">
        <v>0</v>
      </c>
      <c r="S53" s="117">
        <v>0</v>
      </c>
      <c r="T53" s="117">
        <v>0</v>
      </c>
      <c r="U53" s="117">
        <v>0</v>
      </c>
      <c r="V53" s="117">
        <v>0</v>
      </c>
      <c r="W53" s="117">
        <v>0</v>
      </c>
      <c r="X53" s="117">
        <v>0</v>
      </c>
      <c r="Y53" s="117">
        <v>0</v>
      </c>
      <c r="Z53" s="117">
        <v>0</v>
      </c>
      <c r="AA53" s="117">
        <v>0</v>
      </c>
      <c r="AB53" s="117">
        <v>0</v>
      </c>
      <c r="AC53" s="117">
        <v>0</v>
      </c>
      <c r="AD53" s="117">
        <v>0</v>
      </c>
      <c r="AE53" s="117">
        <v>0</v>
      </c>
      <c r="AF53" s="117">
        <v>0</v>
      </c>
      <c r="AG53" s="117">
        <v>0</v>
      </c>
      <c r="AH53" s="117">
        <v>0</v>
      </c>
      <c r="AI53" s="117">
        <v>0</v>
      </c>
    </row>
    <row r="54" spans="1:35" ht="47.25">
      <c r="A54" s="11" t="s">
        <v>48</v>
      </c>
      <c r="B54" s="12" t="s">
        <v>132</v>
      </c>
      <c r="C54" s="108" t="s">
        <v>75</v>
      </c>
      <c r="D54" s="106" t="s">
        <v>76</v>
      </c>
      <c r="E54" s="107" t="s">
        <v>76</v>
      </c>
      <c r="F54" s="118" t="s">
        <v>76</v>
      </c>
      <c r="G54" s="118" t="s">
        <v>76</v>
      </c>
      <c r="H54" s="118" t="s">
        <v>76</v>
      </c>
      <c r="I54" s="118" t="s">
        <v>76</v>
      </c>
      <c r="J54" s="117" t="s">
        <v>76</v>
      </c>
      <c r="K54" s="117" t="s">
        <v>76</v>
      </c>
      <c r="L54" s="117" t="s">
        <v>76</v>
      </c>
      <c r="M54" s="117" t="s">
        <v>76</v>
      </c>
      <c r="N54" s="117" t="s">
        <v>76</v>
      </c>
      <c r="O54" s="117" t="s">
        <v>76</v>
      </c>
      <c r="P54" s="117" t="s">
        <v>76</v>
      </c>
      <c r="Q54" s="117" t="s">
        <v>76</v>
      </c>
      <c r="R54" s="117" t="s">
        <v>76</v>
      </c>
      <c r="S54" s="117" t="s">
        <v>76</v>
      </c>
      <c r="T54" s="117" t="s">
        <v>76</v>
      </c>
      <c r="U54" s="117" t="s">
        <v>76</v>
      </c>
      <c r="V54" s="117" t="s">
        <v>76</v>
      </c>
      <c r="W54" s="117" t="s">
        <v>76</v>
      </c>
      <c r="X54" s="117" t="s">
        <v>76</v>
      </c>
      <c r="Y54" s="117" t="s">
        <v>76</v>
      </c>
      <c r="Z54" s="117" t="s">
        <v>76</v>
      </c>
      <c r="AA54" s="117" t="s">
        <v>76</v>
      </c>
      <c r="AB54" s="117" t="s">
        <v>76</v>
      </c>
      <c r="AC54" s="117" t="s">
        <v>76</v>
      </c>
      <c r="AD54" s="117" t="s">
        <v>76</v>
      </c>
      <c r="AE54" s="117" t="s">
        <v>76</v>
      </c>
      <c r="AF54" s="117" t="s">
        <v>76</v>
      </c>
      <c r="AG54" s="117" t="s">
        <v>76</v>
      </c>
      <c r="AH54" s="117" t="s">
        <v>76</v>
      </c>
      <c r="AI54" s="117" t="s">
        <v>76</v>
      </c>
    </row>
    <row r="55" spans="1:35" ht="47.25">
      <c r="A55" s="59" t="s">
        <v>49</v>
      </c>
      <c r="B55" s="12" t="s">
        <v>133</v>
      </c>
      <c r="C55" s="59" t="s">
        <v>75</v>
      </c>
      <c r="D55" s="106" t="s">
        <v>76</v>
      </c>
      <c r="E55" s="107" t="s">
        <v>76</v>
      </c>
      <c r="F55" s="118" t="s">
        <v>76</v>
      </c>
      <c r="G55" s="118" t="s">
        <v>76</v>
      </c>
      <c r="H55" s="118" t="s">
        <v>76</v>
      </c>
      <c r="I55" s="118" t="s">
        <v>76</v>
      </c>
      <c r="J55" s="117" t="s">
        <v>76</v>
      </c>
      <c r="K55" s="117" t="s">
        <v>76</v>
      </c>
      <c r="L55" s="117" t="s">
        <v>76</v>
      </c>
      <c r="M55" s="117" t="s">
        <v>76</v>
      </c>
      <c r="N55" s="117" t="s">
        <v>76</v>
      </c>
      <c r="O55" s="117" t="s">
        <v>76</v>
      </c>
      <c r="P55" s="117" t="s">
        <v>76</v>
      </c>
      <c r="Q55" s="117" t="s">
        <v>76</v>
      </c>
      <c r="R55" s="117" t="s">
        <v>76</v>
      </c>
      <c r="S55" s="117" t="s">
        <v>76</v>
      </c>
      <c r="T55" s="117" t="s">
        <v>76</v>
      </c>
      <c r="U55" s="117" t="s">
        <v>76</v>
      </c>
      <c r="V55" s="117" t="s">
        <v>76</v>
      </c>
      <c r="W55" s="117" t="s">
        <v>76</v>
      </c>
      <c r="X55" s="117" t="s">
        <v>76</v>
      </c>
      <c r="Y55" s="117" t="s">
        <v>76</v>
      </c>
      <c r="Z55" s="117" t="s">
        <v>76</v>
      </c>
      <c r="AA55" s="117" t="s">
        <v>76</v>
      </c>
      <c r="AB55" s="117" t="s">
        <v>76</v>
      </c>
      <c r="AC55" s="117" t="s">
        <v>76</v>
      </c>
      <c r="AD55" s="117" t="s">
        <v>76</v>
      </c>
      <c r="AE55" s="117" t="s">
        <v>76</v>
      </c>
      <c r="AF55" s="117" t="s">
        <v>76</v>
      </c>
      <c r="AG55" s="117" t="s">
        <v>76</v>
      </c>
      <c r="AH55" s="117" t="s">
        <v>76</v>
      </c>
      <c r="AI55" s="117" t="s">
        <v>76</v>
      </c>
    </row>
    <row r="56" spans="1:35" ht="47.25">
      <c r="A56" s="59" t="s">
        <v>134</v>
      </c>
      <c r="B56" s="12" t="s">
        <v>135</v>
      </c>
      <c r="C56" s="59" t="s">
        <v>75</v>
      </c>
      <c r="D56" s="106" t="s">
        <v>76</v>
      </c>
      <c r="E56" s="107" t="s">
        <v>76</v>
      </c>
      <c r="F56" s="118" t="s">
        <v>76</v>
      </c>
      <c r="G56" s="118" t="s">
        <v>76</v>
      </c>
      <c r="H56" s="118" t="s">
        <v>76</v>
      </c>
      <c r="I56" s="118" t="s">
        <v>76</v>
      </c>
      <c r="J56" s="117" t="s">
        <v>76</v>
      </c>
      <c r="K56" s="117" t="s">
        <v>76</v>
      </c>
      <c r="L56" s="117" t="s">
        <v>76</v>
      </c>
      <c r="M56" s="117" t="s">
        <v>76</v>
      </c>
      <c r="N56" s="117" t="s">
        <v>76</v>
      </c>
      <c r="O56" s="117" t="s">
        <v>76</v>
      </c>
      <c r="P56" s="117" t="s">
        <v>76</v>
      </c>
      <c r="Q56" s="117" t="s">
        <v>76</v>
      </c>
      <c r="R56" s="117" t="s">
        <v>76</v>
      </c>
      <c r="S56" s="117" t="s">
        <v>76</v>
      </c>
      <c r="T56" s="117" t="s">
        <v>76</v>
      </c>
      <c r="U56" s="117" t="s">
        <v>76</v>
      </c>
      <c r="V56" s="117" t="s">
        <v>76</v>
      </c>
      <c r="W56" s="117" t="s">
        <v>76</v>
      </c>
      <c r="X56" s="117" t="s">
        <v>76</v>
      </c>
      <c r="Y56" s="117" t="s">
        <v>76</v>
      </c>
      <c r="Z56" s="117" t="s">
        <v>76</v>
      </c>
      <c r="AA56" s="117" t="s">
        <v>76</v>
      </c>
      <c r="AB56" s="117" t="s">
        <v>76</v>
      </c>
      <c r="AC56" s="117" t="s">
        <v>76</v>
      </c>
      <c r="AD56" s="117" t="s">
        <v>76</v>
      </c>
      <c r="AE56" s="117" t="s">
        <v>76</v>
      </c>
      <c r="AF56" s="117" t="s">
        <v>76</v>
      </c>
      <c r="AG56" s="117" t="s">
        <v>76</v>
      </c>
      <c r="AH56" s="117" t="s">
        <v>76</v>
      </c>
      <c r="AI56" s="117" t="s">
        <v>76</v>
      </c>
    </row>
    <row r="57" spans="1:35" ht="47.25">
      <c r="A57" s="59" t="s">
        <v>136</v>
      </c>
      <c r="B57" s="12" t="s">
        <v>137</v>
      </c>
      <c r="C57" s="59" t="s">
        <v>75</v>
      </c>
      <c r="D57" s="106" t="s">
        <v>76</v>
      </c>
      <c r="E57" s="107" t="s">
        <v>76</v>
      </c>
      <c r="F57" s="118" t="s">
        <v>76</v>
      </c>
      <c r="G57" s="118" t="s">
        <v>76</v>
      </c>
      <c r="H57" s="118" t="s">
        <v>76</v>
      </c>
      <c r="I57" s="118" t="s">
        <v>76</v>
      </c>
      <c r="J57" s="117" t="s">
        <v>76</v>
      </c>
      <c r="K57" s="117" t="s">
        <v>76</v>
      </c>
      <c r="L57" s="117" t="s">
        <v>76</v>
      </c>
      <c r="M57" s="117" t="s">
        <v>76</v>
      </c>
      <c r="N57" s="117" t="s">
        <v>76</v>
      </c>
      <c r="O57" s="117" t="s">
        <v>76</v>
      </c>
      <c r="P57" s="117" t="s">
        <v>76</v>
      </c>
      <c r="Q57" s="117" t="s">
        <v>76</v>
      </c>
      <c r="R57" s="117" t="s">
        <v>76</v>
      </c>
      <c r="S57" s="117" t="s">
        <v>76</v>
      </c>
      <c r="T57" s="117" t="s">
        <v>76</v>
      </c>
      <c r="U57" s="117" t="s">
        <v>76</v>
      </c>
      <c r="V57" s="117" t="s">
        <v>76</v>
      </c>
      <c r="W57" s="117" t="s">
        <v>76</v>
      </c>
      <c r="X57" s="117" t="s">
        <v>76</v>
      </c>
      <c r="Y57" s="117" t="s">
        <v>76</v>
      </c>
      <c r="Z57" s="117" t="s">
        <v>76</v>
      </c>
      <c r="AA57" s="117" t="s">
        <v>76</v>
      </c>
      <c r="AB57" s="117" t="s">
        <v>76</v>
      </c>
      <c r="AC57" s="117" t="s">
        <v>76</v>
      </c>
      <c r="AD57" s="117" t="s">
        <v>76</v>
      </c>
      <c r="AE57" s="117" t="s">
        <v>76</v>
      </c>
      <c r="AF57" s="117" t="s">
        <v>76</v>
      </c>
      <c r="AG57" s="117" t="s">
        <v>76</v>
      </c>
      <c r="AH57" s="117" t="s">
        <v>76</v>
      </c>
      <c r="AI57" s="117" t="s">
        <v>76</v>
      </c>
    </row>
    <row r="58" spans="1:35" ht="63">
      <c r="A58" s="59" t="s">
        <v>138</v>
      </c>
      <c r="B58" s="12" t="s">
        <v>139</v>
      </c>
      <c r="C58" s="59" t="s">
        <v>75</v>
      </c>
      <c r="D58" s="106" t="s">
        <v>76</v>
      </c>
      <c r="E58" s="107" t="s">
        <v>76</v>
      </c>
      <c r="F58" s="118" t="s">
        <v>76</v>
      </c>
      <c r="G58" s="118" t="s">
        <v>76</v>
      </c>
      <c r="H58" s="118" t="s">
        <v>76</v>
      </c>
      <c r="I58" s="118" t="s">
        <v>76</v>
      </c>
      <c r="J58" s="117" t="s">
        <v>76</v>
      </c>
      <c r="K58" s="117" t="s">
        <v>76</v>
      </c>
      <c r="L58" s="117" t="s">
        <v>76</v>
      </c>
      <c r="M58" s="117" t="s">
        <v>76</v>
      </c>
      <c r="N58" s="117" t="s">
        <v>76</v>
      </c>
      <c r="O58" s="117" t="s">
        <v>76</v>
      </c>
      <c r="P58" s="117" t="s">
        <v>76</v>
      </c>
      <c r="Q58" s="117" t="s">
        <v>76</v>
      </c>
      <c r="R58" s="117" t="s">
        <v>76</v>
      </c>
      <c r="S58" s="117" t="s">
        <v>76</v>
      </c>
      <c r="T58" s="117" t="s">
        <v>76</v>
      </c>
      <c r="U58" s="117" t="s">
        <v>76</v>
      </c>
      <c r="V58" s="117" t="s">
        <v>76</v>
      </c>
      <c r="W58" s="117" t="s">
        <v>76</v>
      </c>
      <c r="X58" s="117" t="s">
        <v>76</v>
      </c>
      <c r="Y58" s="117" t="s">
        <v>76</v>
      </c>
      <c r="Z58" s="117" t="s">
        <v>76</v>
      </c>
      <c r="AA58" s="117" t="s">
        <v>76</v>
      </c>
      <c r="AB58" s="117" t="s">
        <v>76</v>
      </c>
      <c r="AC58" s="117" t="s">
        <v>76</v>
      </c>
      <c r="AD58" s="117" t="s">
        <v>76</v>
      </c>
      <c r="AE58" s="117" t="s">
        <v>76</v>
      </c>
      <c r="AF58" s="117" t="s">
        <v>76</v>
      </c>
      <c r="AG58" s="117" t="s">
        <v>76</v>
      </c>
      <c r="AH58" s="117" t="s">
        <v>76</v>
      </c>
      <c r="AI58" s="117" t="s">
        <v>76</v>
      </c>
    </row>
    <row r="59" spans="1:35" ht="63">
      <c r="A59" s="59" t="s">
        <v>140</v>
      </c>
      <c r="B59" s="12" t="s">
        <v>141</v>
      </c>
      <c r="C59" s="59" t="s">
        <v>75</v>
      </c>
      <c r="D59" s="106" t="s">
        <v>76</v>
      </c>
      <c r="E59" s="107" t="s">
        <v>76</v>
      </c>
      <c r="F59" s="118" t="s">
        <v>76</v>
      </c>
      <c r="G59" s="118" t="s">
        <v>76</v>
      </c>
      <c r="H59" s="118" t="s">
        <v>76</v>
      </c>
      <c r="I59" s="118" t="s">
        <v>76</v>
      </c>
      <c r="J59" s="117" t="s">
        <v>76</v>
      </c>
      <c r="K59" s="117" t="s">
        <v>76</v>
      </c>
      <c r="L59" s="117" t="s">
        <v>76</v>
      </c>
      <c r="M59" s="117" t="s">
        <v>76</v>
      </c>
      <c r="N59" s="117" t="s">
        <v>76</v>
      </c>
      <c r="O59" s="117" t="s">
        <v>76</v>
      </c>
      <c r="P59" s="117" t="s">
        <v>76</v>
      </c>
      <c r="Q59" s="117" t="s">
        <v>76</v>
      </c>
      <c r="R59" s="117" t="s">
        <v>76</v>
      </c>
      <c r="S59" s="117" t="s">
        <v>76</v>
      </c>
      <c r="T59" s="117" t="s">
        <v>76</v>
      </c>
      <c r="U59" s="117" t="s">
        <v>76</v>
      </c>
      <c r="V59" s="117" t="s">
        <v>76</v>
      </c>
      <c r="W59" s="117" t="s">
        <v>76</v>
      </c>
      <c r="X59" s="117" t="s">
        <v>76</v>
      </c>
      <c r="Y59" s="117" t="s">
        <v>76</v>
      </c>
      <c r="Z59" s="117" t="s">
        <v>76</v>
      </c>
      <c r="AA59" s="117" t="s">
        <v>76</v>
      </c>
      <c r="AB59" s="117" t="s">
        <v>76</v>
      </c>
      <c r="AC59" s="117" t="s">
        <v>76</v>
      </c>
      <c r="AD59" s="117" t="s">
        <v>76</v>
      </c>
      <c r="AE59" s="117" t="s">
        <v>76</v>
      </c>
      <c r="AF59" s="117" t="s">
        <v>76</v>
      </c>
      <c r="AG59" s="117" t="s">
        <v>76</v>
      </c>
      <c r="AH59" s="117" t="s">
        <v>76</v>
      </c>
      <c r="AI59" s="117" t="s">
        <v>76</v>
      </c>
    </row>
    <row r="60" spans="1:35" ht="63">
      <c r="A60" s="59" t="s">
        <v>142</v>
      </c>
      <c r="B60" s="12" t="s">
        <v>143</v>
      </c>
      <c r="C60" s="59" t="s">
        <v>75</v>
      </c>
      <c r="D60" s="106" t="s">
        <v>76</v>
      </c>
      <c r="E60" s="107" t="s">
        <v>76</v>
      </c>
      <c r="F60" s="118" t="s">
        <v>76</v>
      </c>
      <c r="G60" s="118" t="s">
        <v>76</v>
      </c>
      <c r="H60" s="118" t="s">
        <v>76</v>
      </c>
      <c r="I60" s="118" t="s">
        <v>76</v>
      </c>
      <c r="J60" s="117" t="s">
        <v>76</v>
      </c>
      <c r="K60" s="117" t="s">
        <v>76</v>
      </c>
      <c r="L60" s="117" t="s">
        <v>76</v>
      </c>
      <c r="M60" s="117" t="s">
        <v>76</v>
      </c>
      <c r="N60" s="117" t="s">
        <v>76</v>
      </c>
      <c r="O60" s="117" t="s">
        <v>76</v>
      </c>
      <c r="P60" s="117" t="s">
        <v>76</v>
      </c>
      <c r="Q60" s="117" t="s">
        <v>76</v>
      </c>
      <c r="R60" s="117" t="s">
        <v>76</v>
      </c>
      <c r="S60" s="117" t="s">
        <v>76</v>
      </c>
      <c r="T60" s="117" t="s">
        <v>76</v>
      </c>
      <c r="U60" s="117" t="s">
        <v>76</v>
      </c>
      <c r="V60" s="117" t="s">
        <v>76</v>
      </c>
      <c r="W60" s="117" t="s">
        <v>76</v>
      </c>
      <c r="X60" s="117" t="s">
        <v>76</v>
      </c>
      <c r="Y60" s="117" t="s">
        <v>76</v>
      </c>
      <c r="Z60" s="117" t="s">
        <v>76</v>
      </c>
      <c r="AA60" s="117" t="s">
        <v>76</v>
      </c>
      <c r="AB60" s="117" t="s">
        <v>76</v>
      </c>
      <c r="AC60" s="117" t="s">
        <v>76</v>
      </c>
      <c r="AD60" s="117" t="s">
        <v>76</v>
      </c>
      <c r="AE60" s="117" t="s">
        <v>76</v>
      </c>
      <c r="AF60" s="117" t="s">
        <v>76</v>
      </c>
      <c r="AG60" s="117" t="s">
        <v>76</v>
      </c>
      <c r="AH60" s="117" t="s">
        <v>76</v>
      </c>
      <c r="AI60" s="117" t="s">
        <v>76</v>
      </c>
    </row>
    <row r="61" spans="1:35" ht="63">
      <c r="A61" s="59" t="s">
        <v>144</v>
      </c>
      <c r="B61" s="12" t="s">
        <v>145</v>
      </c>
      <c r="C61" s="59" t="s">
        <v>75</v>
      </c>
      <c r="D61" s="106" t="s">
        <v>76</v>
      </c>
      <c r="E61" s="107" t="s">
        <v>76</v>
      </c>
      <c r="F61" s="118" t="s">
        <v>76</v>
      </c>
      <c r="G61" s="118" t="s">
        <v>76</v>
      </c>
      <c r="H61" s="118" t="s">
        <v>76</v>
      </c>
      <c r="I61" s="118" t="s">
        <v>76</v>
      </c>
      <c r="J61" s="117" t="s">
        <v>76</v>
      </c>
      <c r="K61" s="117" t="s">
        <v>76</v>
      </c>
      <c r="L61" s="117" t="s">
        <v>76</v>
      </c>
      <c r="M61" s="117" t="s">
        <v>76</v>
      </c>
      <c r="N61" s="117" t="s">
        <v>76</v>
      </c>
      <c r="O61" s="117" t="s">
        <v>76</v>
      </c>
      <c r="P61" s="117" t="s">
        <v>76</v>
      </c>
      <c r="Q61" s="117" t="s">
        <v>76</v>
      </c>
      <c r="R61" s="117" t="s">
        <v>76</v>
      </c>
      <c r="S61" s="117" t="s">
        <v>76</v>
      </c>
      <c r="T61" s="117" t="s">
        <v>76</v>
      </c>
      <c r="U61" s="117" t="s">
        <v>76</v>
      </c>
      <c r="V61" s="117" t="s">
        <v>76</v>
      </c>
      <c r="W61" s="117" t="s">
        <v>76</v>
      </c>
      <c r="X61" s="117" t="s">
        <v>76</v>
      </c>
      <c r="Y61" s="117" t="s">
        <v>76</v>
      </c>
      <c r="Z61" s="117" t="s">
        <v>76</v>
      </c>
      <c r="AA61" s="117" t="s">
        <v>76</v>
      </c>
      <c r="AB61" s="117" t="s">
        <v>76</v>
      </c>
      <c r="AC61" s="117" t="s">
        <v>76</v>
      </c>
      <c r="AD61" s="117" t="s">
        <v>76</v>
      </c>
      <c r="AE61" s="117" t="s">
        <v>76</v>
      </c>
      <c r="AF61" s="117" t="s">
        <v>76</v>
      </c>
      <c r="AG61" s="117" t="s">
        <v>76</v>
      </c>
      <c r="AH61" s="117" t="s">
        <v>76</v>
      </c>
      <c r="AI61" s="117" t="s">
        <v>76</v>
      </c>
    </row>
    <row r="62" spans="1:35" ht="63">
      <c r="A62" s="59" t="s">
        <v>146</v>
      </c>
      <c r="B62" s="12" t="s">
        <v>147</v>
      </c>
      <c r="C62" s="59" t="s">
        <v>75</v>
      </c>
      <c r="D62" s="106" t="s">
        <v>76</v>
      </c>
      <c r="E62" s="107" t="s">
        <v>76</v>
      </c>
      <c r="F62" s="118" t="s">
        <v>76</v>
      </c>
      <c r="G62" s="118" t="s">
        <v>76</v>
      </c>
      <c r="H62" s="118" t="s">
        <v>76</v>
      </c>
      <c r="I62" s="118" t="s">
        <v>76</v>
      </c>
      <c r="J62" s="117" t="s">
        <v>76</v>
      </c>
      <c r="K62" s="117" t="s">
        <v>76</v>
      </c>
      <c r="L62" s="117" t="s">
        <v>76</v>
      </c>
      <c r="M62" s="117" t="s">
        <v>76</v>
      </c>
      <c r="N62" s="117" t="s">
        <v>76</v>
      </c>
      <c r="O62" s="117" t="s">
        <v>76</v>
      </c>
      <c r="P62" s="117" t="s">
        <v>76</v>
      </c>
      <c r="Q62" s="117" t="s">
        <v>76</v>
      </c>
      <c r="R62" s="117" t="s">
        <v>76</v>
      </c>
      <c r="S62" s="117" t="s">
        <v>76</v>
      </c>
      <c r="T62" s="117" t="s">
        <v>76</v>
      </c>
      <c r="U62" s="117" t="s">
        <v>76</v>
      </c>
      <c r="V62" s="117" t="s">
        <v>76</v>
      </c>
      <c r="W62" s="117" t="s">
        <v>76</v>
      </c>
      <c r="X62" s="117" t="s">
        <v>76</v>
      </c>
      <c r="Y62" s="117" t="s">
        <v>76</v>
      </c>
      <c r="Z62" s="117" t="s">
        <v>76</v>
      </c>
      <c r="AA62" s="117" t="s">
        <v>76</v>
      </c>
      <c r="AB62" s="117" t="s">
        <v>76</v>
      </c>
      <c r="AC62" s="117" t="s">
        <v>76</v>
      </c>
      <c r="AD62" s="117" t="s">
        <v>76</v>
      </c>
      <c r="AE62" s="117" t="s">
        <v>76</v>
      </c>
      <c r="AF62" s="117" t="s">
        <v>76</v>
      </c>
      <c r="AG62" s="117" t="s">
        <v>76</v>
      </c>
      <c r="AH62" s="117" t="s">
        <v>76</v>
      </c>
      <c r="AI62" s="117" t="s">
        <v>76</v>
      </c>
    </row>
    <row r="63" spans="1:35" ht="47.25">
      <c r="A63" s="59" t="s">
        <v>148</v>
      </c>
      <c r="B63" s="12" t="s">
        <v>149</v>
      </c>
      <c r="C63" s="59" t="s">
        <v>75</v>
      </c>
      <c r="D63" s="106" t="s">
        <v>76</v>
      </c>
      <c r="E63" s="107" t="s">
        <v>76</v>
      </c>
      <c r="F63" s="118" t="s">
        <v>76</v>
      </c>
      <c r="G63" s="118" t="s">
        <v>76</v>
      </c>
      <c r="H63" s="118" t="s">
        <v>76</v>
      </c>
      <c r="I63" s="118" t="s">
        <v>76</v>
      </c>
      <c r="J63" s="117" t="s">
        <v>76</v>
      </c>
      <c r="K63" s="117" t="s">
        <v>76</v>
      </c>
      <c r="L63" s="117" t="s">
        <v>76</v>
      </c>
      <c r="M63" s="117" t="s">
        <v>76</v>
      </c>
      <c r="N63" s="117" t="s">
        <v>76</v>
      </c>
      <c r="O63" s="117" t="s">
        <v>76</v>
      </c>
      <c r="P63" s="117" t="s">
        <v>76</v>
      </c>
      <c r="Q63" s="117" t="s">
        <v>76</v>
      </c>
      <c r="R63" s="117" t="s">
        <v>76</v>
      </c>
      <c r="S63" s="117" t="s">
        <v>76</v>
      </c>
      <c r="T63" s="117" t="s">
        <v>76</v>
      </c>
      <c r="U63" s="117" t="s">
        <v>76</v>
      </c>
      <c r="V63" s="117" t="s">
        <v>76</v>
      </c>
      <c r="W63" s="117" t="s">
        <v>76</v>
      </c>
      <c r="X63" s="117" t="s">
        <v>76</v>
      </c>
      <c r="Y63" s="117" t="s">
        <v>76</v>
      </c>
      <c r="Z63" s="117" t="s">
        <v>76</v>
      </c>
      <c r="AA63" s="117" t="s">
        <v>76</v>
      </c>
      <c r="AB63" s="117" t="s">
        <v>76</v>
      </c>
      <c r="AC63" s="117" t="s">
        <v>76</v>
      </c>
      <c r="AD63" s="117" t="s">
        <v>76</v>
      </c>
      <c r="AE63" s="117" t="s">
        <v>76</v>
      </c>
      <c r="AF63" s="117" t="s">
        <v>76</v>
      </c>
      <c r="AG63" s="117" t="s">
        <v>76</v>
      </c>
      <c r="AH63" s="117" t="s">
        <v>76</v>
      </c>
      <c r="AI63" s="117" t="s">
        <v>76</v>
      </c>
    </row>
    <row r="64" spans="1:35" ht="63">
      <c r="A64" s="59" t="s">
        <v>150</v>
      </c>
      <c r="B64" s="12" t="s">
        <v>151</v>
      </c>
      <c r="C64" s="59" t="s">
        <v>75</v>
      </c>
      <c r="D64" s="106" t="s">
        <v>76</v>
      </c>
      <c r="E64" s="107" t="s">
        <v>76</v>
      </c>
      <c r="F64" s="118" t="s">
        <v>76</v>
      </c>
      <c r="G64" s="118" t="s">
        <v>76</v>
      </c>
      <c r="H64" s="118" t="s">
        <v>76</v>
      </c>
      <c r="I64" s="118" t="s">
        <v>76</v>
      </c>
      <c r="J64" s="117" t="s">
        <v>76</v>
      </c>
      <c r="K64" s="117" t="s">
        <v>76</v>
      </c>
      <c r="L64" s="117" t="s">
        <v>76</v>
      </c>
      <c r="M64" s="117" t="s">
        <v>76</v>
      </c>
      <c r="N64" s="117" t="s">
        <v>76</v>
      </c>
      <c r="O64" s="117" t="s">
        <v>76</v>
      </c>
      <c r="P64" s="117" t="s">
        <v>76</v>
      </c>
      <c r="Q64" s="117" t="s">
        <v>76</v>
      </c>
      <c r="R64" s="117" t="s">
        <v>76</v>
      </c>
      <c r="S64" s="117" t="s">
        <v>76</v>
      </c>
      <c r="T64" s="117" t="s">
        <v>76</v>
      </c>
      <c r="U64" s="117" t="s">
        <v>76</v>
      </c>
      <c r="V64" s="117" t="s">
        <v>76</v>
      </c>
      <c r="W64" s="117" t="s">
        <v>76</v>
      </c>
      <c r="X64" s="117" t="s">
        <v>76</v>
      </c>
      <c r="Y64" s="117" t="s">
        <v>76</v>
      </c>
      <c r="Z64" s="117" t="s">
        <v>76</v>
      </c>
      <c r="AA64" s="117" t="s">
        <v>76</v>
      </c>
      <c r="AB64" s="117" t="s">
        <v>76</v>
      </c>
      <c r="AC64" s="117" t="s">
        <v>76</v>
      </c>
      <c r="AD64" s="117" t="s">
        <v>76</v>
      </c>
      <c r="AE64" s="117" t="s">
        <v>76</v>
      </c>
      <c r="AF64" s="117" t="s">
        <v>76</v>
      </c>
      <c r="AG64" s="117" t="s">
        <v>76</v>
      </c>
      <c r="AH64" s="117" t="s">
        <v>76</v>
      </c>
      <c r="AI64" s="117" t="s">
        <v>76</v>
      </c>
    </row>
    <row r="65" spans="1:35" ht="94.5">
      <c r="A65" s="9" t="s">
        <v>152</v>
      </c>
      <c r="B65" s="10" t="s">
        <v>153</v>
      </c>
      <c r="C65" s="108" t="s">
        <v>75</v>
      </c>
      <c r="D65" s="106" t="s">
        <v>76</v>
      </c>
      <c r="E65" s="107" t="s">
        <v>76</v>
      </c>
      <c r="F65" s="118" t="s">
        <v>76</v>
      </c>
      <c r="G65" s="118" t="s">
        <v>76</v>
      </c>
      <c r="H65" s="118" t="s">
        <v>76</v>
      </c>
      <c r="I65" s="118">
        <v>0</v>
      </c>
      <c r="J65" s="117">
        <v>0</v>
      </c>
      <c r="K65" s="117">
        <v>0</v>
      </c>
      <c r="L65" s="117">
        <v>0</v>
      </c>
      <c r="M65" s="117">
        <v>0</v>
      </c>
      <c r="N65" s="117">
        <v>0</v>
      </c>
      <c r="O65" s="117">
        <v>0</v>
      </c>
      <c r="P65" s="117">
        <v>0</v>
      </c>
      <c r="Q65" s="117">
        <v>0</v>
      </c>
      <c r="R65" s="117">
        <v>0</v>
      </c>
      <c r="S65" s="117">
        <v>0</v>
      </c>
      <c r="T65" s="117">
        <v>0</v>
      </c>
      <c r="U65" s="117">
        <v>0</v>
      </c>
      <c r="V65" s="117">
        <v>0</v>
      </c>
      <c r="W65" s="117">
        <v>0</v>
      </c>
      <c r="X65" s="117">
        <v>0</v>
      </c>
      <c r="Y65" s="117">
        <v>0</v>
      </c>
      <c r="Z65" s="117">
        <v>0</v>
      </c>
      <c r="AA65" s="117">
        <v>0</v>
      </c>
      <c r="AB65" s="117">
        <v>0</v>
      </c>
      <c r="AC65" s="117">
        <v>0</v>
      </c>
      <c r="AD65" s="117">
        <v>0</v>
      </c>
      <c r="AE65" s="117">
        <v>0</v>
      </c>
      <c r="AF65" s="117">
        <v>0</v>
      </c>
      <c r="AG65" s="117">
        <v>0</v>
      </c>
      <c r="AH65" s="117">
        <v>0</v>
      </c>
      <c r="AI65" s="117">
        <v>0</v>
      </c>
    </row>
    <row r="66" spans="1:35" ht="78.75">
      <c r="A66" s="9" t="s">
        <v>154</v>
      </c>
      <c r="B66" s="12" t="s">
        <v>155</v>
      </c>
      <c r="C66" s="108" t="s">
        <v>75</v>
      </c>
      <c r="D66" s="106" t="s">
        <v>76</v>
      </c>
      <c r="E66" s="107" t="s">
        <v>76</v>
      </c>
      <c r="F66" s="118" t="s">
        <v>76</v>
      </c>
      <c r="G66" s="118" t="s">
        <v>76</v>
      </c>
      <c r="H66" s="118" t="s">
        <v>76</v>
      </c>
      <c r="I66" s="118" t="s">
        <v>76</v>
      </c>
      <c r="J66" s="117" t="s">
        <v>76</v>
      </c>
      <c r="K66" s="117" t="s">
        <v>76</v>
      </c>
      <c r="L66" s="117" t="s">
        <v>76</v>
      </c>
      <c r="M66" s="117" t="s">
        <v>76</v>
      </c>
      <c r="N66" s="117" t="s">
        <v>76</v>
      </c>
      <c r="O66" s="117" t="s">
        <v>76</v>
      </c>
      <c r="P66" s="117" t="s">
        <v>76</v>
      </c>
      <c r="Q66" s="117" t="s">
        <v>76</v>
      </c>
      <c r="R66" s="117" t="s">
        <v>76</v>
      </c>
      <c r="S66" s="117" t="s">
        <v>76</v>
      </c>
      <c r="T66" s="117" t="s">
        <v>76</v>
      </c>
      <c r="U66" s="117" t="s">
        <v>76</v>
      </c>
      <c r="V66" s="117" t="s">
        <v>76</v>
      </c>
      <c r="W66" s="117" t="s">
        <v>76</v>
      </c>
      <c r="X66" s="117" t="s">
        <v>76</v>
      </c>
      <c r="Y66" s="117" t="s">
        <v>76</v>
      </c>
      <c r="Z66" s="117" t="s">
        <v>76</v>
      </c>
      <c r="AA66" s="117" t="s">
        <v>76</v>
      </c>
      <c r="AB66" s="117" t="s">
        <v>76</v>
      </c>
      <c r="AC66" s="117" t="s">
        <v>76</v>
      </c>
      <c r="AD66" s="117" t="s">
        <v>76</v>
      </c>
      <c r="AE66" s="117" t="s">
        <v>76</v>
      </c>
      <c r="AF66" s="117" t="s">
        <v>76</v>
      </c>
      <c r="AG66" s="117" t="s">
        <v>76</v>
      </c>
      <c r="AH66" s="117" t="s">
        <v>76</v>
      </c>
      <c r="AI66" s="117" t="s">
        <v>76</v>
      </c>
    </row>
    <row r="67" spans="1:35" ht="78.75">
      <c r="A67" s="9" t="s">
        <v>156</v>
      </c>
      <c r="B67" s="12" t="s">
        <v>157</v>
      </c>
      <c r="C67" s="108" t="s">
        <v>75</v>
      </c>
      <c r="D67" s="106" t="s">
        <v>76</v>
      </c>
      <c r="E67" s="107" t="s">
        <v>76</v>
      </c>
      <c r="F67" s="118" t="s">
        <v>76</v>
      </c>
      <c r="G67" s="118" t="s">
        <v>76</v>
      </c>
      <c r="H67" s="118" t="s">
        <v>76</v>
      </c>
      <c r="I67" s="118" t="s">
        <v>76</v>
      </c>
      <c r="J67" s="117" t="s">
        <v>76</v>
      </c>
      <c r="K67" s="117" t="s">
        <v>76</v>
      </c>
      <c r="L67" s="117" t="s">
        <v>76</v>
      </c>
      <c r="M67" s="117" t="s">
        <v>76</v>
      </c>
      <c r="N67" s="117" t="s">
        <v>76</v>
      </c>
      <c r="O67" s="117" t="s">
        <v>76</v>
      </c>
      <c r="P67" s="117" t="s">
        <v>76</v>
      </c>
      <c r="Q67" s="117" t="s">
        <v>76</v>
      </c>
      <c r="R67" s="117" t="s">
        <v>76</v>
      </c>
      <c r="S67" s="117" t="s">
        <v>76</v>
      </c>
      <c r="T67" s="117" t="s">
        <v>76</v>
      </c>
      <c r="U67" s="117" t="s">
        <v>76</v>
      </c>
      <c r="V67" s="117" t="s">
        <v>76</v>
      </c>
      <c r="W67" s="117" t="s">
        <v>76</v>
      </c>
      <c r="X67" s="117" t="s">
        <v>76</v>
      </c>
      <c r="Y67" s="117" t="s">
        <v>76</v>
      </c>
      <c r="Z67" s="117" t="s">
        <v>76</v>
      </c>
      <c r="AA67" s="117" t="s">
        <v>76</v>
      </c>
      <c r="AB67" s="117" t="s">
        <v>76</v>
      </c>
      <c r="AC67" s="117" t="s">
        <v>76</v>
      </c>
      <c r="AD67" s="117" t="s">
        <v>76</v>
      </c>
      <c r="AE67" s="117" t="s">
        <v>76</v>
      </c>
      <c r="AF67" s="117" t="s">
        <v>76</v>
      </c>
      <c r="AG67" s="117" t="s">
        <v>76</v>
      </c>
      <c r="AH67" s="117" t="s">
        <v>76</v>
      </c>
      <c r="AI67" s="117" t="s">
        <v>76</v>
      </c>
    </row>
    <row r="68" spans="1:35" ht="47.25">
      <c r="A68" s="9" t="s">
        <v>158</v>
      </c>
      <c r="B68" s="10" t="s">
        <v>159</v>
      </c>
      <c r="C68" s="108" t="s">
        <v>75</v>
      </c>
      <c r="D68" s="106" t="s">
        <v>76</v>
      </c>
      <c r="E68" s="107" t="s">
        <v>76</v>
      </c>
      <c r="F68" s="118" t="s">
        <v>76</v>
      </c>
      <c r="G68" s="118" t="s">
        <v>76</v>
      </c>
      <c r="H68" s="118" t="s">
        <v>76</v>
      </c>
      <c r="I68" s="118">
        <v>0</v>
      </c>
      <c r="J68" s="117">
        <f t="shared" ref="J68:AI68" si="11">J69+J70+J71</f>
        <v>0</v>
      </c>
      <c r="K68" s="117">
        <f t="shared" si="11"/>
        <v>0</v>
      </c>
      <c r="L68" s="117">
        <f t="shared" si="11"/>
        <v>0</v>
      </c>
      <c r="M68" s="117">
        <f t="shared" si="11"/>
        <v>0</v>
      </c>
      <c r="N68" s="117">
        <f t="shared" si="11"/>
        <v>0</v>
      </c>
      <c r="O68" s="117">
        <f t="shared" si="11"/>
        <v>0</v>
      </c>
      <c r="P68" s="117">
        <f t="shared" si="11"/>
        <v>0</v>
      </c>
      <c r="Q68" s="117">
        <f t="shared" si="11"/>
        <v>0</v>
      </c>
      <c r="R68" s="117">
        <f t="shared" si="11"/>
        <v>0</v>
      </c>
      <c r="S68" s="117">
        <f t="shared" si="11"/>
        <v>0</v>
      </c>
      <c r="T68" s="117">
        <f t="shared" si="11"/>
        <v>0</v>
      </c>
      <c r="U68" s="117">
        <f t="shared" si="11"/>
        <v>0</v>
      </c>
      <c r="V68" s="117">
        <f t="shared" si="11"/>
        <v>0</v>
      </c>
      <c r="W68" s="117">
        <f t="shared" si="11"/>
        <v>0</v>
      </c>
      <c r="X68" s="117">
        <f t="shared" si="11"/>
        <v>0</v>
      </c>
      <c r="Y68" s="117">
        <f t="shared" si="11"/>
        <v>0</v>
      </c>
      <c r="Z68" s="117">
        <f t="shared" si="11"/>
        <v>0</v>
      </c>
      <c r="AA68" s="117">
        <f t="shared" si="11"/>
        <v>0</v>
      </c>
      <c r="AB68" s="117">
        <f t="shared" si="11"/>
        <v>0</v>
      </c>
      <c r="AC68" s="117">
        <f t="shared" si="11"/>
        <v>0</v>
      </c>
      <c r="AD68" s="117">
        <f t="shared" si="11"/>
        <v>0</v>
      </c>
      <c r="AE68" s="54">
        <f t="shared" si="11"/>
        <v>0</v>
      </c>
      <c r="AF68" s="117">
        <f t="shared" si="11"/>
        <v>0</v>
      </c>
      <c r="AG68" s="117">
        <f t="shared" si="11"/>
        <v>0</v>
      </c>
      <c r="AH68" s="51">
        <f t="shared" ref="AH68:AH71" si="12">N68+S68+X68+AC68</f>
        <v>0</v>
      </c>
      <c r="AI68" s="117">
        <f t="shared" si="11"/>
        <v>0</v>
      </c>
    </row>
    <row r="69" spans="1:35" ht="78.75">
      <c r="A69" s="16" t="s">
        <v>242</v>
      </c>
      <c r="B69" s="27" t="s">
        <v>377</v>
      </c>
      <c r="C69" s="16" t="s">
        <v>378</v>
      </c>
      <c r="D69" s="107">
        <v>2021</v>
      </c>
      <c r="E69" s="107" t="s">
        <v>76</v>
      </c>
      <c r="F69" s="118">
        <v>0</v>
      </c>
      <c r="G69" s="118">
        <v>0</v>
      </c>
      <c r="H69" s="118">
        <v>0</v>
      </c>
      <c r="I69" s="118">
        <v>0</v>
      </c>
      <c r="J69" s="51">
        <f>N69+X69+S69+AC69</f>
        <v>0</v>
      </c>
      <c r="K69" s="117">
        <f>N69</f>
        <v>0</v>
      </c>
      <c r="L69" s="117">
        <v>0</v>
      </c>
      <c r="M69" s="117">
        <v>0</v>
      </c>
      <c r="N69" s="117">
        <v>0</v>
      </c>
      <c r="O69" s="117">
        <v>0</v>
      </c>
      <c r="P69" s="117">
        <f>S69</f>
        <v>0</v>
      </c>
      <c r="Q69" s="117">
        <v>0</v>
      </c>
      <c r="R69" s="117">
        <v>0</v>
      </c>
      <c r="S69" s="117">
        <v>0</v>
      </c>
      <c r="T69" s="117">
        <v>0</v>
      </c>
      <c r="U69" s="117">
        <f>X69</f>
        <v>0</v>
      </c>
      <c r="V69" s="117">
        <v>0</v>
      </c>
      <c r="W69" s="117">
        <v>0</v>
      </c>
      <c r="X69" s="117">
        <v>0</v>
      </c>
      <c r="Y69" s="117">
        <v>0</v>
      </c>
      <c r="Z69" s="117">
        <f>AC69</f>
        <v>0</v>
      </c>
      <c r="AA69" s="117">
        <v>0</v>
      </c>
      <c r="AB69" s="117">
        <v>0</v>
      </c>
      <c r="AC69" s="117">
        <v>0</v>
      </c>
      <c r="AD69" s="117">
        <v>0</v>
      </c>
      <c r="AE69" s="51">
        <f t="shared" ref="AE69:AE71" si="13">AH69</f>
        <v>0</v>
      </c>
      <c r="AF69" s="51">
        <v>0</v>
      </c>
      <c r="AG69" s="51">
        <v>0</v>
      </c>
      <c r="AH69" s="51">
        <f t="shared" si="12"/>
        <v>0</v>
      </c>
      <c r="AI69" s="106">
        <v>0</v>
      </c>
    </row>
    <row r="70" spans="1:35" ht="47.25">
      <c r="A70" s="16" t="s">
        <v>379</v>
      </c>
      <c r="B70" s="27" t="s">
        <v>380</v>
      </c>
      <c r="C70" s="16" t="s">
        <v>381</v>
      </c>
      <c r="D70" s="107">
        <v>2018</v>
      </c>
      <c r="E70" s="107" t="s">
        <v>76</v>
      </c>
      <c r="F70" s="118">
        <v>0</v>
      </c>
      <c r="G70" s="118">
        <v>0</v>
      </c>
      <c r="H70" s="118">
        <v>0</v>
      </c>
      <c r="I70" s="118">
        <v>0</v>
      </c>
      <c r="J70" s="51">
        <f>N70+X70+S70+AC70</f>
        <v>0</v>
      </c>
      <c r="K70" s="117">
        <f t="shared" ref="K70:K71" si="14">N70</f>
        <v>0</v>
      </c>
      <c r="L70" s="117">
        <v>0</v>
      </c>
      <c r="M70" s="117">
        <v>0</v>
      </c>
      <c r="N70" s="117">
        <v>0</v>
      </c>
      <c r="O70" s="117">
        <v>0</v>
      </c>
      <c r="P70" s="117">
        <f t="shared" ref="P70:P71" si="15">S70</f>
        <v>0</v>
      </c>
      <c r="Q70" s="117">
        <v>0</v>
      </c>
      <c r="R70" s="117">
        <v>0</v>
      </c>
      <c r="S70" s="117">
        <v>0</v>
      </c>
      <c r="T70" s="117">
        <v>0</v>
      </c>
      <c r="U70" s="117">
        <f t="shared" ref="U70:U71" si="16">X70</f>
        <v>0</v>
      </c>
      <c r="V70" s="117">
        <v>0</v>
      </c>
      <c r="W70" s="117">
        <v>0</v>
      </c>
      <c r="X70" s="117">
        <v>0</v>
      </c>
      <c r="Y70" s="117">
        <v>0</v>
      </c>
      <c r="Z70" s="117">
        <f t="shared" ref="Z70:Z71" si="17">AC70</f>
        <v>0</v>
      </c>
      <c r="AA70" s="117">
        <v>0</v>
      </c>
      <c r="AB70" s="117">
        <v>0</v>
      </c>
      <c r="AC70" s="117">
        <v>0</v>
      </c>
      <c r="AD70" s="117">
        <v>0</v>
      </c>
      <c r="AE70" s="51">
        <f t="shared" si="13"/>
        <v>0</v>
      </c>
      <c r="AF70" s="51">
        <v>0</v>
      </c>
      <c r="AG70" s="51">
        <v>0</v>
      </c>
      <c r="AH70" s="51">
        <f t="shared" si="12"/>
        <v>0</v>
      </c>
      <c r="AI70" s="106">
        <v>0</v>
      </c>
    </row>
    <row r="71" spans="1:35" ht="47.25">
      <c r="A71" s="16" t="s">
        <v>382</v>
      </c>
      <c r="B71" s="27" t="s">
        <v>383</v>
      </c>
      <c r="C71" s="16" t="s">
        <v>384</v>
      </c>
      <c r="D71" s="107">
        <v>2019</v>
      </c>
      <c r="E71" s="107" t="s">
        <v>76</v>
      </c>
      <c r="F71" s="118">
        <v>0</v>
      </c>
      <c r="G71" s="118">
        <v>0</v>
      </c>
      <c r="H71" s="118">
        <v>0</v>
      </c>
      <c r="I71" s="118">
        <v>0</v>
      </c>
      <c r="J71" s="51">
        <f>N71+X71+S71+AC71</f>
        <v>0</v>
      </c>
      <c r="K71" s="117">
        <f t="shared" si="14"/>
        <v>0</v>
      </c>
      <c r="L71" s="117">
        <v>0</v>
      </c>
      <c r="M71" s="117">
        <v>0</v>
      </c>
      <c r="N71" s="117">
        <v>0</v>
      </c>
      <c r="O71" s="117">
        <v>0</v>
      </c>
      <c r="P71" s="117">
        <f t="shared" si="15"/>
        <v>0</v>
      </c>
      <c r="Q71" s="117">
        <v>0</v>
      </c>
      <c r="R71" s="117">
        <v>0</v>
      </c>
      <c r="S71" s="117">
        <v>0</v>
      </c>
      <c r="T71" s="117">
        <v>0</v>
      </c>
      <c r="U71" s="117">
        <f t="shared" si="16"/>
        <v>0</v>
      </c>
      <c r="V71" s="117">
        <v>0</v>
      </c>
      <c r="W71" s="117">
        <v>0</v>
      </c>
      <c r="X71" s="117">
        <v>0</v>
      </c>
      <c r="Y71" s="117">
        <v>0</v>
      </c>
      <c r="Z71" s="117">
        <f t="shared" si="17"/>
        <v>0</v>
      </c>
      <c r="AA71" s="117">
        <v>0</v>
      </c>
      <c r="AB71" s="117">
        <v>0</v>
      </c>
      <c r="AC71" s="117">
        <v>0</v>
      </c>
      <c r="AD71" s="117">
        <v>0</v>
      </c>
      <c r="AE71" s="51">
        <f t="shared" si="13"/>
        <v>0</v>
      </c>
      <c r="AF71" s="51">
        <v>0</v>
      </c>
      <c r="AG71" s="51">
        <v>0</v>
      </c>
      <c r="AH71" s="51">
        <f t="shared" si="12"/>
        <v>0</v>
      </c>
      <c r="AI71" s="106">
        <v>0</v>
      </c>
    </row>
    <row r="72" spans="1:35" ht="63">
      <c r="A72" s="108" t="s">
        <v>160</v>
      </c>
      <c r="B72" s="10" t="s">
        <v>161</v>
      </c>
      <c r="C72" s="108" t="s">
        <v>75</v>
      </c>
      <c r="D72" s="106" t="s">
        <v>76</v>
      </c>
      <c r="E72" s="107" t="s">
        <v>76</v>
      </c>
      <c r="F72" s="112" t="s">
        <v>76</v>
      </c>
      <c r="G72" s="112" t="s">
        <v>76</v>
      </c>
      <c r="H72" s="109" t="s">
        <v>76</v>
      </c>
      <c r="I72" s="114">
        <v>0</v>
      </c>
      <c r="J72" s="51">
        <f>P72+U72+Z72</f>
        <v>0</v>
      </c>
      <c r="K72" s="106">
        <v>0</v>
      </c>
      <c r="L72" s="106">
        <v>0</v>
      </c>
      <c r="M72" s="106">
        <v>0</v>
      </c>
      <c r="N72" s="106">
        <v>0</v>
      </c>
      <c r="O72" s="106">
        <v>0</v>
      </c>
      <c r="P72" s="106">
        <v>0</v>
      </c>
      <c r="Q72" s="106">
        <v>0</v>
      </c>
      <c r="R72" s="106">
        <v>0</v>
      </c>
      <c r="S72" s="106">
        <v>0</v>
      </c>
      <c r="T72" s="106">
        <v>0</v>
      </c>
      <c r="U72" s="106">
        <v>0</v>
      </c>
      <c r="V72" s="106">
        <v>0</v>
      </c>
      <c r="W72" s="106">
        <v>0</v>
      </c>
      <c r="X72" s="106">
        <v>0</v>
      </c>
      <c r="Y72" s="106">
        <v>0</v>
      </c>
      <c r="Z72" s="106">
        <v>0</v>
      </c>
      <c r="AA72" s="106">
        <v>0</v>
      </c>
      <c r="AB72" s="106">
        <v>0</v>
      </c>
      <c r="AC72" s="106">
        <v>0</v>
      </c>
      <c r="AD72" s="106">
        <v>0</v>
      </c>
      <c r="AE72" s="51">
        <f>AH72</f>
        <v>0</v>
      </c>
      <c r="AF72" s="51">
        <v>0</v>
      </c>
      <c r="AG72" s="51">
        <v>0</v>
      </c>
      <c r="AH72" s="51">
        <f>N72+S72+X72+AC72</f>
        <v>0</v>
      </c>
      <c r="AI72" s="106">
        <v>0</v>
      </c>
    </row>
    <row r="73" spans="1:35" ht="31.5">
      <c r="A73" s="9" t="s">
        <v>162</v>
      </c>
      <c r="B73" s="119" t="s">
        <v>163</v>
      </c>
      <c r="C73" s="108" t="s">
        <v>75</v>
      </c>
      <c r="D73" s="106" t="s">
        <v>76</v>
      </c>
      <c r="E73" s="107" t="s">
        <v>76</v>
      </c>
      <c r="F73" s="112" t="s">
        <v>76</v>
      </c>
      <c r="G73" s="109" t="str">
        <f>G74</f>
        <v>нд</v>
      </c>
      <c r="H73" s="109" t="s">
        <v>76</v>
      </c>
      <c r="I73" s="109">
        <v>183.08867759</v>
      </c>
      <c r="J73" s="53">
        <f t="shared" ref="J73:AI73" si="18">J74</f>
        <v>144.8048</v>
      </c>
      <c r="K73" s="53">
        <f t="shared" si="18"/>
        <v>37.7012</v>
      </c>
      <c r="L73" s="53">
        <f t="shared" si="18"/>
        <v>0</v>
      </c>
      <c r="M73" s="53">
        <f t="shared" si="18"/>
        <v>0</v>
      </c>
      <c r="N73" s="53">
        <f t="shared" si="18"/>
        <v>37.7012</v>
      </c>
      <c r="O73" s="53">
        <f t="shared" si="18"/>
        <v>0</v>
      </c>
      <c r="P73" s="53">
        <f t="shared" si="18"/>
        <v>35.7012</v>
      </c>
      <c r="Q73" s="53">
        <f t="shared" si="18"/>
        <v>0</v>
      </c>
      <c r="R73" s="53">
        <f t="shared" si="18"/>
        <v>0</v>
      </c>
      <c r="S73" s="53">
        <f t="shared" si="18"/>
        <v>35.7012</v>
      </c>
      <c r="T73" s="53">
        <f t="shared" si="18"/>
        <v>0</v>
      </c>
      <c r="U73" s="53">
        <f t="shared" si="18"/>
        <v>35.7012</v>
      </c>
      <c r="V73" s="53">
        <f t="shared" si="18"/>
        <v>0</v>
      </c>
      <c r="W73" s="53">
        <f t="shared" si="18"/>
        <v>0</v>
      </c>
      <c r="X73" s="53">
        <f t="shared" si="18"/>
        <v>35.7012</v>
      </c>
      <c r="Y73" s="53">
        <f t="shared" si="18"/>
        <v>0</v>
      </c>
      <c r="Z73" s="53">
        <f t="shared" si="18"/>
        <v>35.7012</v>
      </c>
      <c r="AA73" s="53">
        <f t="shared" si="18"/>
        <v>0</v>
      </c>
      <c r="AB73" s="53">
        <f t="shared" si="18"/>
        <v>0</v>
      </c>
      <c r="AC73" s="53">
        <f t="shared" si="18"/>
        <v>35.7012</v>
      </c>
      <c r="AD73" s="53">
        <f t="shared" si="18"/>
        <v>0</v>
      </c>
      <c r="AE73" s="53">
        <f t="shared" si="18"/>
        <v>144.8048</v>
      </c>
      <c r="AF73" s="53">
        <f t="shared" si="18"/>
        <v>0</v>
      </c>
      <c r="AG73" s="53">
        <f t="shared" si="18"/>
        <v>0</v>
      </c>
      <c r="AH73" s="53">
        <f t="shared" si="18"/>
        <v>144.8048</v>
      </c>
      <c r="AI73" s="53">
        <f t="shared" si="18"/>
        <v>0</v>
      </c>
    </row>
    <row r="74" spans="1:35" ht="47.25">
      <c r="A74" s="59" t="s">
        <v>164</v>
      </c>
      <c r="B74" s="12" t="s">
        <v>165</v>
      </c>
      <c r="C74" s="11" t="s">
        <v>385</v>
      </c>
      <c r="D74" s="106">
        <v>2017</v>
      </c>
      <c r="E74" s="107">
        <v>2021</v>
      </c>
      <c r="F74" s="112" t="s">
        <v>76</v>
      </c>
      <c r="G74" s="112" t="s">
        <v>76</v>
      </c>
      <c r="H74" s="109" t="s">
        <v>76</v>
      </c>
      <c r="I74" s="114">
        <v>183.08867759</v>
      </c>
      <c r="J74" s="51">
        <f>N74+X74+S74+AC74</f>
        <v>144.8048</v>
      </c>
      <c r="K74" s="51">
        <f>N74</f>
        <v>37.7012</v>
      </c>
      <c r="L74" s="106">
        <v>0</v>
      </c>
      <c r="M74" s="106">
        <v>0</v>
      </c>
      <c r="N74" s="51">
        <f>35.34*1.18-4</f>
        <v>37.7012</v>
      </c>
      <c r="O74" s="106">
        <v>0</v>
      </c>
      <c r="P74" s="51">
        <f>S74</f>
        <v>35.7012</v>
      </c>
      <c r="Q74" s="106">
        <v>0</v>
      </c>
      <c r="R74" s="106">
        <v>0</v>
      </c>
      <c r="S74" s="51">
        <f>35.34*1.18-6</f>
        <v>35.7012</v>
      </c>
      <c r="T74" s="106">
        <v>0</v>
      </c>
      <c r="U74" s="51">
        <f>X74</f>
        <v>35.7012</v>
      </c>
      <c r="V74" s="106">
        <v>0</v>
      </c>
      <c r="W74" s="106">
        <v>0</v>
      </c>
      <c r="X74" s="51">
        <f>35.34*1.18-6</f>
        <v>35.7012</v>
      </c>
      <c r="Y74" s="106">
        <v>0</v>
      </c>
      <c r="Z74" s="51">
        <f>AC74</f>
        <v>35.7012</v>
      </c>
      <c r="AA74" s="106">
        <v>0</v>
      </c>
      <c r="AB74" s="106">
        <v>0</v>
      </c>
      <c r="AC74" s="51">
        <f>35.34*1.18-6</f>
        <v>35.7012</v>
      </c>
      <c r="AD74" s="106">
        <v>0</v>
      </c>
      <c r="AE74" s="51">
        <f>K74+P74+U74+Z74</f>
        <v>144.8048</v>
      </c>
      <c r="AF74" s="51">
        <v>0</v>
      </c>
      <c r="AG74" s="51">
        <v>0</v>
      </c>
      <c r="AH74" s="51">
        <f>N74+S74+X74+AC74</f>
        <v>144.8048</v>
      </c>
      <c r="AI74" s="106">
        <v>0</v>
      </c>
    </row>
  </sheetData>
  <mergeCells count="28">
    <mergeCell ref="K14:AI14"/>
    <mergeCell ref="AE15:AI15"/>
    <mergeCell ref="A7:AI7"/>
    <mergeCell ref="A8:AI8"/>
    <mergeCell ref="A9:AI9"/>
    <mergeCell ref="A10:AI10"/>
    <mergeCell ref="A11:AI11"/>
    <mergeCell ref="A1:AI1"/>
    <mergeCell ref="A2:AI2"/>
    <mergeCell ref="A3:AI3"/>
    <mergeCell ref="A4:AI4"/>
    <mergeCell ref="A5:AI5"/>
    <mergeCell ref="A6:AI6"/>
    <mergeCell ref="A14:A16"/>
    <mergeCell ref="B14:B16"/>
    <mergeCell ref="C14:C16"/>
    <mergeCell ref="D14:D16"/>
    <mergeCell ref="E14:E15"/>
    <mergeCell ref="P15:T15"/>
    <mergeCell ref="U15:Y15"/>
    <mergeCell ref="Z15:AD15"/>
    <mergeCell ref="F15:H15"/>
    <mergeCell ref="I14:I15"/>
    <mergeCell ref="J14:J15"/>
    <mergeCell ref="F14:H14"/>
    <mergeCell ref="K15:O15"/>
    <mergeCell ref="A12:AI12"/>
    <mergeCell ref="A13:AI13"/>
  </mergeCells>
  <conditionalFormatting sqref="E18:AI74">
    <cfRule type="cellIs" dxfId="84" priority="1" operator="equal">
      <formula>0</formula>
    </cfRule>
  </conditionalFormatting>
  <hyperlinks>
    <hyperlink ref="A1" location="P202" display="P202"/>
    <hyperlink ref="A4" location="P203" display="P203"/>
  </hyperlinks>
  <printOptions horizontalCentered="1"/>
  <pageMargins left="0.70866141732283472" right="0.70866141732283472" top="0.74803149606299213" bottom="0.74803149606299213" header="0.31496062992125984" footer="0.31496062992125984"/>
  <pageSetup paperSize="8" scale="48" fitToWidth="2" fitToHeight="2" orientation="landscape" r:id="rId1"/>
  <headerFooter differentFirst="1">
    <oddHeader>&amp;C&amp;P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00B0F0"/>
  </sheetPr>
  <dimension ref="A1:T74"/>
  <sheetViews>
    <sheetView view="pageBreakPreview" zoomScale="75" zoomScaleNormal="55" zoomScaleSheetLayoutView="75" workbookViewId="0">
      <selection activeCell="A4" sqref="A4:R4"/>
    </sheetView>
  </sheetViews>
  <sheetFormatPr defaultRowHeight="15.75"/>
  <cols>
    <col min="1" max="1" width="12.42578125" style="5" customWidth="1"/>
    <col min="2" max="2" width="44.7109375" style="5" customWidth="1"/>
    <col min="3" max="3" width="24" style="5" customWidth="1"/>
    <col min="4" max="4" width="17.42578125" style="5" customWidth="1"/>
    <col min="5" max="5" width="16.42578125" style="5" customWidth="1"/>
    <col min="6" max="6" width="21.7109375" style="5" customWidth="1"/>
    <col min="7" max="7" width="13.42578125" style="4" customWidth="1"/>
    <col min="8" max="11" width="10.5703125" style="4" customWidth="1"/>
    <col min="12" max="12" width="15.7109375" style="4" customWidth="1"/>
    <col min="13" max="13" width="17.5703125" style="4" customWidth="1"/>
    <col min="14" max="17" width="19" style="4" customWidth="1"/>
    <col min="18" max="18" width="11.85546875" style="4" customWidth="1"/>
    <col min="19" max="19" width="11.28515625" style="4" customWidth="1"/>
    <col min="20" max="20" width="13.28515625" style="4" customWidth="1"/>
    <col min="21" max="21" width="6.85546875" style="5" customWidth="1"/>
    <col min="22" max="22" width="9.5703125" style="5" customWidth="1"/>
    <col min="23" max="23" width="6.42578125" style="5" customWidth="1"/>
    <col min="24" max="24" width="8.42578125" style="5" customWidth="1"/>
    <col min="25" max="25" width="11.42578125" style="5" customWidth="1"/>
    <col min="26" max="26" width="9" style="5" customWidth="1"/>
    <col min="27" max="27" width="7.7109375" style="5" customWidth="1"/>
    <col min="28" max="28" width="10.28515625" style="5" customWidth="1"/>
    <col min="29" max="29" width="7" style="5" customWidth="1"/>
    <col min="30" max="30" width="7.7109375" style="5" customWidth="1"/>
    <col min="31" max="31" width="10.7109375" style="5" customWidth="1"/>
    <col min="32" max="32" width="8.42578125" style="5" customWidth="1"/>
    <col min="33" max="39" width="8.28515625" style="5" customWidth="1"/>
    <col min="40" max="40" width="9.85546875" style="5" customWidth="1"/>
    <col min="41" max="41" width="7" style="5" customWidth="1"/>
    <col min="42" max="42" width="7.85546875" style="5" customWidth="1"/>
    <col min="43" max="43" width="11" style="5" customWidth="1"/>
    <col min="44" max="44" width="7.7109375" style="5" customWidth="1"/>
    <col min="45" max="45" width="8.85546875" style="5" customWidth="1"/>
    <col min="46" max="16384" width="9.140625" style="5"/>
  </cols>
  <sheetData>
    <row r="1" spans="1:18" ht="25.5" customHeight="1">
      <c r="A1" s="268" t="s">
        <v>299</v>
      </c>
      <c r="B1" s="268"/>
      <c r="C1" s="268"/>
      <c r="D1" s="268"/>
      <c r="E1" s="268"/>
      <c r="F1" s="268"/>
      <c r="G1" s="268"/>
      <c r="H1" s="268"/>
      <c r="I1" s="268"/>
      <c r="J1" s="268"/>
      <c r="K1" s="268"/>
      <c r="L1" s="268"/>
      <c r="M1" s="268"/>
      <c r="N1" s="268"/>
      <c r="O1" s="268"/>
      <c r="P1" s="268"/>
      <c r="Q1" s="268"/>
      <c r="R1" s="268"/>
    </row>
    <row r="2" spans="1:18" ht="25.5" customHeight="1">
      <c r="A2" s="268" t="s">
        <v>295</v>
      </c>
      <c r="B2" s="269"/>
      <c r="C2" s="269"/>
      <c r="D2" s="269"/>
      <c r="E2" s="269"/>
      <c r="F2" s="269"/>
      <c r="G2" s="269"/>
      <c r="H2" s="269"/>
      <c r="I2" s="269"/>
      <c r="J2" s="269"/>
      <c r="K2" s="269"/>
      <c r="L2" s="269"/>
      <c r="M2" s="269"/>
      <c r="N2" s="269"/>
      <c r="O2" s="269"/>
      <c r="P2" s="269"/>
      <c r="Q2" s="269"/>
      <c r="R2" s="269"/>
    </row>
    <row r="3" spans="1:18" ht="25.5" customHeight="1">
      <c r="A3" s="268" t="s">
        <v>256</v>
      </c>
      <c r="B3" s="269"/>
      <c r="C3" s="269"/>
      <c r="D3" s="269"/>
      <c r="E3" s="269"/>
      <c r="F3" s="269"/>
      <c r="G3" s="269"/>
      <c r="H3" s="269"/>
      <c r="I3" s="269"/>
      <c r="J3" s="269"/>
      <c r="K3" s="269"/>
      <c r="L3" s="269"/>
      <c r="M3" s="269"/>
      <c r="N3" s="269"/>
      <c r="O3" s="269"/>
      <c r="P3" s="269"/>
      <c r="Q3" s="269"/>
      <c r="R3" s="269"/>
    </row>
    <row r="4" spans="1:18" ht="25.5" customHeight="1">
      <c r="A4" s="268" t="s">
        <v>530</v>
      </c>
      <c r="B4" s="269"/>
      <c r="C4" s="269"/>
      <c r="D4" s="269"/>
      <c r="E4" s="269"/>
      <c r="F4" s="269"/>
      <c r="G4" s="269"/>
      <c r="H4" s="269"/>
      <c r="I4" s="269"/>
      <c r="J4" s="269"/>
      <c r="K4" s="269"/>
      <c r="L4" s="269"/>
      <c r="M4" s="269"/>
      <c r="N4" s="269"/>
      <c r="O4" s="269"/>
      <c r="P4" s="269"/>
      <c r="Q4" s="269"/>
      <c r="R4" s="269"/>
    </row>
    <row r="5" spans="1:18">
      <c r="A5" s="99"/>
      <c r="B5" s="95"/>
      <c r="C5" s="95"/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  <c r="P5" s="95"/>
      <c r="Q5" s="95"/>
      <c r="R5" s="95"/>
    </row>
    <row r="6" spans="1:18">
      <c r="A6" s="4"/>
      <c r="B6" s="19"/>
      <c r="C6" s="3"/>
      <c r="D6" s="3"/>
      <c r="E6" s="3"/>
      <c r="F6" s="3"/>
      <c r="R6" s="96"/>
    </row>
    <row r="7" spans="1:18" ht="21">
      <c r="A7" s="270" t="s">
        <v>0</v>
      </c>
      <c r="B7" s="271"/>
      <c r="C7" s="271"/>
      <c r="D7" s="271"/>
      <c r="E7" s="271"/>
      <c r="F7" s="271"/>
      <c r="G7" s="271"/>
      <c r="H7" s="271"/>
      <c r="I7" s="271"/>
      <c r="J7" s="271"/>
      <c r="K7" s="271"/>
      <c r="L7" s="271"/>
      <c r="M7" s="271"/>
      <c r="N7" s="271"/>
      <c r="O7" s="271"/>
      <c r="P7" s="271"/>
      <c r="Q7" s="271"/>
      <c r="R7" s="271"/>
    </row>
    <row r="8" spans="1:18">
      <c r="A8" s="4"/>
      <c r="B8" s="20"/>
      <c r="C8" s="3"/>
      <c r="D8" s="3"/>
      <c r="E8" s="3"/>
      <c r="F8" s="3"/>
      <c r="R8" s="96"/>
    </row>
    <row r="9" spans="1:18" ht="18.75">
      <c r="A9" s="272" t="s">
        <v>257</v>
      </c>
      <c r="B9" s="273"/>
      <c r="C9" s="273"/>
      <c r="D9" s="273"/>
      <c r="E9" s="273"/>
      <c r="F9" s="273"/>
      <c r="G9" s="273"/>
      <c r="H9" s="273"/>
      <c r="I9" s="273"/>
      <c r="J9" s="273"/>
      <c r="K9" s="273"/>
      <c r="L9" s="273"/>
      <c r="M9" s="273"/>
      <c r="N9" s="273"/>
      <c r="O9" s="273"/>
      <c r="P9" s="273"/>
      <c r="Q9" s="273"/>
      <c r="R9" s="273"/>
    </row>
    <row r="10" spans="1:18">
      <c r="A10" s="4"/>
      <c r="B10" s="19" t="s">
        <v>254</v>
      </c>
      <c r="C10" s="3"/>
      <c r="D10" s="3"/>
      <c r="E10" s="3"/>
      <c r="F10" s="3"/>
      <c r="R10" s="96"/>
    </row>
    <row r="11" spans="1:18" ht="21">
      <c r="A11" s="274" t="s">
        <v>386</v>
      </c>
      <c r="B11" s="271"/>
      <c r="C11" s="271"/>
      <c r="D11" s="271"/>
      <c r="E11" s="271"/>
      <c r="F11" s="271"/>
      <c r="G11" s="271"/>
      <c r="H11" s="271"/>
      <c r="I11" s="271"/>
      <c r="J11" s="271"/>
      <c r="K11" s="271"/>
      <c r="L11" s="271"/>
      <c r="M11" s="271"/>
      <c r="N11" s="271"/>
      <c r="O11" s="271"/>
      <c r="P11" s="271"/>
      <c r="Q11" s="271"/>
      <c r="R11" s="271"/>
    </row>
    <row r="12" spans="1:18">
      <c r="A12" s="281" t="s">
        <v>1</v>
      </c>
      <c r="B12" s="273"/>
      <c r="C12" s="273"/>
      <c r="D12" s="273"/>
      <c r="E12" s="273"/>
      <c r="F12" s="273"/>
      <c r="G12" s="273"/>
      <c r="H12" s="273"/>
      <c r="I12" s="273"/>
      <c r="J12" s="273"/>
      <c r="K12" s="273"/>
      <c r="L12" s="273"/>
      <c r="M12" s="273"/>
      <c r="N12" s="273"/>
      <c r="O12" s="273"/>
      <c r="P12" s="273"/>
      <c r="Q12" s="273"/>
      <c r="R12" s="273"/>
    </row>
    <row r="13" spans="1:18" ht="18.75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</row>
    <row r="14" spans="1:18" ht="77.25" customHeight="1">
      <c r="A14" s="242" t="s">
        <v>65</v>
      </c>
      <c r="B14" s="242" t="s">
        <v>66</v>
      </c>
      <c r="C14" s="242" t="s">
        <v>2</v>
      </c>
      <c r="D14" s="280" t="s">
        <v>68</v>
      </c>
      <c r="E14" s="275" t="s">
        <v>3</v>
      </c>
      <c r="F14" s="275" t="s">
        <v>167</v>
      </c>
      <c r="G14" s="277" t="s">
        <v>168</v>
      </c>
      <c r="H14" s="278"/>
      <c r="I14" s="278"/>
      <c r="J14" s="278"/>
      <c r="K14" s="279"/>
      <c r="L14" s="277" t="s">
        <v>169</v>
      </c>
      <c r="M14" s="279"/>
      <c r="N14" s="277" t="s">
        <v>387</v>
      </c>
      <c r="O14" s="278"/>
      <c r="P14" s="278"/>
      <c r="Q14" s="278"/>
      <c r="R14" s="279"/>
    </row>
    <row r="15" spans="1:18" ht="117.75" customHeight="1">
      <c r="A15" s="242"/>
      <c r="B15" s="242"/>
      <c r="C15" s="242"/>
      <c r="D15" s="280"/>
      <c r="E15" s="276"/>
      <c r="F15" s="276"/>
      <c r="G15" s="277" t="s">
        <v>5</v>
      </c>
      <c r="H15" s="278"/>
      <c r="I15" s="278"/>
      <c r="J15" s="278"/>
      <c r="K15" s="279"/>
      <c r="L15" s="280" t="s">
        <v>388</v>
      </c>
      <c r="M15" s="280"/>
      <c r="N15" s="100" t="s">
        <v>170</v>
      </c>
      <c r="O15" s="100" t="s">
        <v>171</v>
      </c>
      <c r="P15" s="100" t="s">
        <v>389</v>
      </c>
      <c r="Q15" s="100" t="s">
        <v>390</v>
      </c>
      <c r="R15" s="280" t="s">
        <v>6</v>
      </c>
    </row>
    <row r="16" spans="1:18" ht="150" customHeight="1">
      <c r="A16" s="242"/>
      <c r="B16" s="242"/>
      <c r="C16" s="242"/>
      <c r="D16" s="280"/>
      <c r="E16" s="98" t="s">
        <v>5</v>
      </c>
      <c r="F16" s="98" t="s">
        <v>5</v>
      </c>
      <c r="G16" s="97" t="s">
        <v>13</v>
      </c>
      <c r="H16" s="97" t="s">
        <v>14</v>
      </c>
      <c r="I16" s="97" t="s">
        <v>15</v>
      </c>
      <c r="J16" s="21" t="s">
        <v>16</v>
      </c>
      <c r="K16" s="21" t="s">
        <v>17</v>
      </c>
      <c r="L16" s="97" t="s">
        <v>18</v>
      </c>
      <c r="M16" s="97" t="s">
        <v>19</v>
      </c>
      <c r="N16" s="97" t="s">
        <v>259</v>
      </c>
      <c r="O16" s="97" t="s">
        <v>259</v>
      </c>
      <c r="P16" s="97" t="s">
        <v>259</v>
      </c>
      <c r="Q16" s="97" t="s">
        <v>259</v>
      </c>
      <c r="R16" s="280"/>
    </row>
    <row r="17" spans="1:18">
      <c r="A17" s="107">
        <v>1</v>
      </c>
      <c r="B17" s="107">
        <v>2</v>
      </c>
      <c r="C17" s="107">
        <v>3</v>
      </c>
      <c r="D17" s="97">
        <v>4</v>
      </c>
      <c r="E17" s="97">
        <v>5</v>
      </c>
      <c r="F17" s="97">
        <v>6</v>
      </c>
      <c r="G17" s="97">
        <v>7</v>
      </c>
      <c r="H17" s="97">
        <v>8</v>
      </c>
      <c r="I17" s="97">
        <v>9</v>
      </c>
      <c r="J17" s="97">
        <v>10</v>
      </c>
      <c r="K17" s="97">
        <v>11</v>
      </c>
      <c r="L17" s="97">
        <v>12</v>
      </c>
      <c r="M17" s="97">
        <v>13</v>
      </c>
      <c r="N17" s="8" t="s">
        <v>172</v>
      </c>
      <c r="O17" s="8" t="s">
        <v>173</v>
      </c>
      <c r="P17" s="8" t="s">
        <v>174</v>
      </c>
      <c r="Q17" s="8" t="s">
        <v>391</v>
      </c>
      <c r="R17" s="22">
        <v>15</v>
      </c>
    </row>
    <row r="18" spans="1:18" ht="31.5">
      <c r="A18" s="16" t="s">
        <v>73</v>
      </c>
      <c r="B18" s="23" t="s">
        <v>74</v>
      </c>
      <c r="C18" s="18" t="s">
        <v>75</v>
      </c>
      <c r="D18" s="24" t="s">
        <v>76</v>
      </c>
      <c r="E18" s="24" t="s">
        <v>76</v>
      </c>
      <c r="F18" s="13">
        <f>F19</f>
        <v>3.1875999999999998</v>
      </c>
      <c r="G18" s="120">
        <f>G19+G24+G22</f>
        <v>18.640999999999998</v>
      </c>
      <c r="H18" s="120">
        <f>H19+H22</f>
        <v>4.9420000000000002</v>
      </c>
      <c r="I18" s="120">
        <f t="shared" ref="I18" si="0">I19+I22</f>
        <v>12.983000000000001</v>
      </c>
      <c r="J18" s="120" t="s">
        <v>76</v>
      </c>
      <c r="K18" s="120">
        <f>K19+K22+K24</f>
        <v>0.71600000000000019</v>
      </c>
      <c r="L18" s="121">
        <v>0</v>
      </c>
      <c r="M18" s="121">
        <v>141.36000000000001</v>
      </c>
      <c r="N18" s="38">
        <v>35.340000000000003</v>
      </c>
      <c r="O18" s="38">
        <v>35.340000000000003</v>
      </c>
      <c r="P18" s="38">
        <v>35.340000000000003</v>
      </c>
      <c r="Q18" s="122">
        <f t="shared" ref="Q18" si="1">Q19+Q24+Q22</f>
        <v>35.340000000000003</v>
      </c>
      <c r="R18" s="25">
        <f>N18+O18+P18+Q18</f>
        <v>141.36000000000001</v>
      </c>
    </row>
    <row r="19" spans="1:18">
      <c r="A19" s="16" t="s">
        <v>77</v>
      </c>
      <c r="B19" s="23" t="s">
        <v>78</v>
      </c>
      <c r="C19" s="18" t="s">
        <v>75</v>
      </c>
      <c r="D19" s="24" t="s">
        <v>76</v>
      </c>
      <c r="E19" s="24" t="s">
        <v>76</v>
      </c>
      <c r="F19" s="25">
        <f t="shared" ref="F19" si="2">F26</f>
        <v>3.1875999999999998</v>
      </c>
      <c r="G19" s="120">
        <f>G26</f>
        <v>18.640999999999998</v>
      </c>
      <c r="H19" s="120">
        <f t="shared" ref="H19:K19" si="3">H26</f>
        <v>4.9420000000000002</v>
      </c>
      <c r="I19" s="120">
        <f t="shared" si="3"/>
        <v>12.983000000000001</v>
      </c>
      <c r="J19" s="120" t="str">
        <f>J26</f>
        <v>нд</v>
      </c>
      <c r="K19" s="120">
        <f t="shared" si="3"/>
        <v>0.71600000000000019</v>
      </c>
      <c r="L19" s="39">
        <v>0</v>
      </c>
      <c r="M19" s="38">
        <v>18.644067796610173</v>
      </c>
      <c r="N19" s="38">
        <v>3.3898305084745766</v>
      </c>
      <c r="O19" s="38">
        <v>5.0847457627118651</v>
      </c>
      <c r="P19" s="38">
        <v>5.0847457627118651</v>
      </c>
      <c r="Q19" s="25">
        <f t="shared" ref="Q19" si="4">Q26</f>
        <v>5.0847457627118651</v>
      </c>
      <c r="R19" s="25">
        <f>N19+O19+P19+Q19</f>
        <v>18.644067796610173</v>
      </c>
    </row>
    <row r="20" spans="1:18" ht="31.5">
      <c r="A20" s="16" t="s">
        <v>79</v>
      </c>
      <c r="B20" s="23" t="s">
        <v>80</v>
      </c>
      <c r="C20" s="18" t="s">
        <v>75</v>
      </c>
      <c r="D20" s="24" t="s">
        <v>76</v>
      </c>
      <c r="E20" s="24" t="s">
        <v>76</v>
      </c>
      <c r="F20" s="25" t="str">
        <f t="shared" ref="F20" si="5">F46</f>
        <v>нд</v>
      </c>
      <c r="G20" s="120" t="str">
        <f>G46</f>
        <v>нд</v>
      </c>
      <c r="H20" s="120" t="str">
        <f t="shared" ref="H20:K20" si="6">H46</f>
        <v>нд</v>
      </c>
      <c r="I20" s="120" t="str">
        <f t="shared" si="6"/>
        <v>нд</v>
      </c>
      <c r="J20" s="120" t="str">
        <f>J46</f>
        <v>нд</v>
      </c>
      <c r="K20" s="120" t="str">
        <f t="shared" si="6"/>
        <v>нд</v>
      </c>
      <c r="L20" s="39">
        <v>0</v>
      </c>
      <c r="M20" s="123">
        <v>0</v>
      </c>
      <c r="N20" s="124">
        <v>0</v>
      </c>
      <c r="O20" s="124">
        <v>0</v>
      </c>
      <c r="P20" s="124">
        <v>0</v>
      </c>
      <c r="Q20" s="123">
        <v>0</v>
      </c>
      <c r="R20" s="25">
        <f>N20+O20+P20+Q20</f>
        <v>0</v>
      </c>
    </row>
    <row r="21" spans="1:18" ht="63">
      <c r="A21" s="16" t="s">
        <v>81</v>
      </c>
      <c r="B21" s="23" t="s">
        <v>82</v>
      </c>
      <c r="C21" s="18" t="s">
        <v>75</v>
      </c>
      <c r="D21" s="24" t="s">
        <v>76</v>
      </c>
      <c r="E21" s="24" t="s">
        <v>76</v>
      </c>
      <c r="F21" s="25">
        <v>0</v>
      </c>
      <c r="G21" s="120" t="str">
        <f>G65</f>
        <v>нд</v>
      </c>
      <c r="H21" s="120" t="str">
        <f t="shared" ref="H21:K21" si="7">H65</f>
        <v>нд</v>
      </c>
      <c r="I21" s="120" t="str">
        <f t="shared" si="7"/>
        <v>нд</v>
      </c>
      <c r="J21" s="120" t="str">
        <f>J65</f>
        <v>нд</v>
      </c>
      <c r="K21" s="120" t="str">
        <f t="shared" si="7"/>
        <v>нд</v>
      </c>
      <c r="L21" s="38" t="s">
        <v>76</v>
      </c>
      <c r="M21" s="124">
        <v>0</v>
      </c>
      <c r="N21" s="124">
        <v>0</v>
      </c>
      <c r="O21" s="124">
        <v>0</v>
      </c>
      <c r="P21" s="124">
        <v>0</v>
      </c>
      <c r="Q21" s="124">
        <v>0</v>
      </c>
      <c r="R21" s="25">
        <f>N21+O21+P21+Q21</f>
        <v>0</v>
      </c>
    </row>
    <row r="22" spans="1:18" ht="31.5">
      <c r="A22" s="16" t="s">
        <v>83</v>
      </c>
      <c r="B22" s="23" t="s">
        <v>84</v>
      </c>
      <c r="C22" s="18" t="s">
        <v>75</v>
      </c>
      <c r="D22" s="24" t="s">
        <v>76</v>
      </c>
      <c r="E22" s="24" t="s">
        <v>76</v>
      </c>
      <c r="F22" s="25" t="str">
        <f t="shared" ref="F22" si="8">F68</f>
        <v>нд</v>
      </c>
      <c r="G22" s="120">
        <f>G68</f>
        <v>0</v>
      </c>
      <c r="H22" s="120">
        <f t="shared" ref="H22:K22" si="9">H68</f>
        <v>0</v>
      </c>
      <c r="I22" s="120">
        <f t="shared" si="9"/>
        <v>0</v>
      </c>
      <c r="J22" s="120">
        <f>J68</f>
        <v>0</v>
      </c>
      <c r="K22" s="120">
        <f t="shared" si="9"/>
        <v>0</v>
      </c>
      <c r="L22" s="38">
        <v>0</v>
      </c>
      <c r="M22" s="124">
        <v>0</v>
      </c>
      <c r="N22" s="124">
        <v>0</v>
      </c>
      <c r="O22" s="124">
        <v>0</v>
      </c>
      <c r="P22" s="124">
        <v>0</v>
      </c>
      <c r="Q22" s="124">
        <f t="shared" ref="Q22" si="10">Q68</f>
        <v>0</v>
      </c>
      <c r="R22" s="25">
        <f>N22+O22+P22+Q22</f>
        <v>0</v>
      </c>
    </row>
    <row r="23" spans="1:18" ht="47.25">
      <c r="A23" s="16" t="s">
        <v>85</v>
      </c>
      <c r="B23" s="23" t="s">
        <v>86</v>
      </c>
      <c r="C23" s="18" t="s">
        <v>75</v>
      </c>
      <c r="D23" s="24" t="s">
        <v>76</v>
      </c>
      <c r="E23" s="24" t="s">
        <v>76</v>
      </c>
      <c r="F23" s="25">
        <v>0</v>
      </c>
      <c r="G23" s="120" t="str">
        <f>G72</f>
        <v>нд</v>
      </c>
      <c r="H23" s="120" t="str">
        <f t="shared" ref="H23:K24" si="11">H72</f>
        <v>нд</v>
      </c>
      <c r="I23" s="120" t="str">
        <f t="shared" si="11"/>
        <v>нд</v>
      </c>
      <c r="J23" s="120" t="str">
        <f>J72</f>
        <v>нд</v>
      </c>
      <c r="K23" s="120" t="str">
        <f t="shared" si="11"/>
        <v>нд</v>
      </c>
      <c r="L23" s="38" t="s">
        <v>76</v>
      </c>
      <c r="M23" s="124">
        <v>0</v>
      </c>
      <c r="N23" s="124">
        <v>0</v>
      </c>
      <c r="O23" s="124">
        <v>0</v>
      </c>
      <c r="P23" s="124">
        <v>0</v>
      </c>
      <c r="Q23" s="124">
        <v>0</v>
      </c>
      <c r="R23" s="26">
        <v>0</v>
      </c>
    </row>
    <row r="24" spans="1:18" ht="25.5" customHeight="1">
      <c r="A24" s="16" t="s">
        <v>87</v>
      </c>
      <c r="B24" s="23" t="s">
        <v>88</v>
      </c>
      <c r="C24" s="18" t="s">
        <v>75</v>
      </c>
      <c r="D24" s="24" t="s">
        <v>76</v>
      </c>
      <c r="E24" s="24" t="s">
        <v>76</v>
      </c>
      <c r="F24" s="25">
        <f t="shared" ref="F24" si="12">F73</f>
        <v>0</v>
      </c>
      <c r="G24" s="120">
        <f>G73</f>
        <v>0</v>
      </c>
      <c r="H24" s="120" t="str">
        <f t="shared" si="11"/>
        <v>нд</v>
      </c>
      <c r="I24" s="120" t="str">
        <f t="shared" si="11"/>
        <v>нд</v>
      </c>
      <c r="J24" s="120" t="str">
        <f>J73</f>
        <v>нд</v>
      </c>
      <c r="K24" s="120">
        <f t="shared" si="11"/>
        <v>0</v>
      </c>
      <c r="L24" s="38">
        <v>0</v>
      </c>
      <c r="M24" s="38">
        <v>122.71593220338985</v>
      </c>
      <c r="N24" s="38">
        <v>31.950169491525429</v>
      </c>
      <c r="O24" s="38">
        <v>30.255254237288142</v>
      </c>
      <c r="P24" s="38">
        <v>30.255254237288142</v>
      </c>
      <c r="Q24" s="25">
        <f t="shared" ref="Q24" si="13">Q73</f>
        <v>30.255254237288142</v>
      </c>
      <c r="R24" s="25">
        <f t="shared" ref="R24:R29" si="14">N24+O24+P24+Q24</f>
        <v>122.71593220338985</v>
      </c>
    </row>
    <row r="25" spans="1:18" ht="25.5" customHeight="1">
      <c r="A25" s="16" t="s">
        <v>89</v>
      </c>
      <c r="B25" s="23" t="s">
        <v>90</v>
      </c>
      <c r="C25" s="18" t="s">
        <v>75</v>
      </c>
      <c r="D25" s="24" t="s">
        <v>76</v>
      </c>
      <c r="E25" s="24" t="s">
        <v>76</v>
      </c>
      <c r="F25" s="25">
        <f t="shared" ref="F25" si="15">F18</f>
        <v>3.1875999999999998</v>
      </c>
      <c r="G25" s="122">
        <f>G18</f>
        <v>18.640999999999998</v>
      </c>
      <c r="H25" s="122">
        <f t="shared" ref="H25:K25" si="16">H18</f>
        <v>4.9420000000000002</v>
      </c>
      <c r="I25" s="122">
        <f t="shared" si="16"/>
        <v>12.983000000000001</v>
      </c>
      <c r="J25" s="122" t="str">
        <f t="shared" si="16"/>
        <v>нд</v>
      </c>
      <c r="K25" s="122">
        <f t="shared" si="16"/>
        <v>0.71600000000000019</v>
      </c>
      <c r="L25" s="38" t="s">
        <v>76</v>
      </c>
      <c r="M25" s="38">
        <v>0</v>
      </c>
      <c r="N25" s="38">
        <v>35.340000000000003</v>
      </c>
      <c r="O25" s="38">
        <v>35.340000000000003</v>
      </c>
      <c r="P25" s="38">
        <v>35.340000000000003</v>
      </c>
      <c r="Q25" s="25">
        <f t="shared" ref="Q25" si="17">Q18</f>
        <v>35.340000000000003</v>
      </c>
      <c r="R25" s="25">
        <f t="shared" si="14"/>
        <v>141.36000000000001</v>
      </c>
    </row>
    <row r="26" spans="1:18" ht="31.5">
      <c r="A26" s="16" t="s">
        <v>91</v>
      </c>
      <c r="B26" s="23" t="s">
        <v>92</v>
      </c>
      <c r="C26" s="18" t="s">
        <v>75</v>
      </c>
      <c r="D26" s="24" t="s">
        <v>76</v>
      </c>
      <c r="E26" s="24" t="s">
        <v>76</v>
      </c>
      <c r="F26" s="25">
        <f>F27</f>
        <v>3.1875999999999998</v>
      </c>
      <c r="G26" s="120">
        <f>G27</f>
        <v>18.640999999999998</v>
      </c>
      <c r="H26" s="120">
        <f t="shared" ref="H26:K26" si="18">H27</f>
        <v>4.9420000000000002</v>
      </c>
      <c r="I26" s="120">
        <f t="shared" si="18"/>
        <v>12.983000000000001</v>
      </c>
      <c r="J26" s="120" t="str">
        <f t="shared" ref="J26" si="19">J52</f>
        <v>нд</v>
      </c>
      <c r="K26" s="120">
        <f t="shared" si="18"/>
        <v>0.71600000000000019</v>
      </c>
      <c r="L26" s="38">
        <v>0</v>
      </c>
      <c r="M26" s="38">
        <v>18.644067796610173</v>
      </c>
      <c r="N26" s="38">
        <v>3.3898305084745766</v>
      </c>
      <c r="O26" s="38">
        <v>5.0847457627118651</v>
      </c>
      <c r="P26" s="38">
        <v>5.0847457627118651</v>
      </c>
      <c r="Q26" s="25">
        <f t="shared" ref="Q26" si="20">Q27</f>
        <v>5.0847457627118651</v>
      </c>
      <c r="R26" s="25">
        <f t="shared" si="14"/>
        <v>18.644067796610173</v>
      </c>
    </row>
    <row r="27" spans="1:18" ht="47.25">
      <c r="A27" s="16" t="s">
        <v>93</v>
      </c>
      <c r="B27" s="23" t="s">
        <v>94</v>
      </c>
      <c r="C27" s="16" t="s">
        <v>75</v>
      </c>
      <c r="D27" s="28" t="s">
        <v>76</v>
      </c>
      <c r="E27" s="28" t="s">
        <v>76</v>
      </c>
      <c r="F27" s="210">
        <f>F28+F29</f>
        <v>3.1875999999999998</v>
      </c>
      <c r="G27" s="129">
        <f>G28+G29</f>
        <v>18.640999999999998</v>
      </c>
      <c r="H27" s="129">
        <f t="shared" ref="H27:K27" si="21">H28+H29</f>
        <v>4.9420000000000002</v>
      </c>
      <c r="I27" s="129">
        <f t="shared" si="21"/>
        <v>12.983000000000001</v>
      </c>
      <c r="J27" s="129" t="s">
        <v>76</v>
      </c>
      <c r="K27" s="129">
        <f t="shared" si="21"/>
        <v>0.71600000000000019</v>
      </c>
      <c r="L27" s="37">
        <v>0</v>
      </c>
      <c r="M27" s="37">
        <v>18.644067796610173</v>
      </c>
      <c r="N27" s="37">
        <v>3.3898305084745766</v>
      </c>
      <c r="O27" s="37">
        <v>5.0847457627118651</v>
      </c>
      <c r="P27" s="37">
        <v>5.0847457627118651</v>
      </c>
      <c r="Q27" s="210">
        <f t="shared" ref="Q27" si="22">Q28+Q29</f>
        <v>5.0847457627118651</v>
      </c>
      <c r="R27" s="25">
        <f t="shared" si="14"/>
        <v>18.644067796610173</v>
      </c>
    </row>
    <row r="28" spans="1:18" ht="63">
      <c r="A28" s="16" t="s">
        <v>39</v>
      </c>
      <c r="B28" s="27" t="s">
        <v>95</v>
      </c>
      <c r="C28" s="16" t="s">
        <v>373</v>
      </c>
      <c r="D28" s="16" t="s">
        <v>392</v>
      </c>
      <c r="E28" s="16" t="s">
        <v>393</v>
      </c>
      <c r="F28" s="67">
        <v>1.6879999999999999</v>
      </c>
      <c r="G28" s="67">
        <v>9.32</v>
      </c>
      <c r="H28" s="125">
        <v>2.911</v>
      </c>
      <c r="I28" s="125">
        <v>6.0919999999999996</v>
      </c>
      <c r="J28" s="125" t="s">
        <v>76</v>
      </c>
      <c r="K28" s="67">
        <f>G28-H28-I28</f>
        <v>0.31700000000000106</v>
      </c>
      <c r="L28" s="40">
        <v>0</v>
      </c>
      <c r="M28" s="67">
        <v>9.3220338983050866</v>
      </c>
      <c r="N28" s="29">
        <v>1.6949152542372883</v>
      </c>
      <c r="O28" s="29">
        <v>2.5423728813559325</v>
      </c>
      <c r="P28" s="29">
        <v>2.5423728813559325</v>
      </c>
      <c r="Q28" s="67">
        <f>3/1.18</f>
        <v>2.5423728813559325</v>
      </c>
      <c r="R28" s="25">
        <f t="shared" si="14"/>
        <v>9.3220338983050866</v>
      </c>
    </row>
    <row r="29" spans="1:18" ht="63">
      <c r="A29" s="16" t="s">
        <v>40</v>
      </c>
      <c r="B29" s="27" t="s">
        <v>96</v>
      </c>
      <c r="C29" s="16" t="s">
        <v>375</v>
      </c>
      <c r="D29" s="16" t="s">
        <v>392</v>
      </c>
      <c r="E29" s="16" t="s">
        <v>393</v>
      </c>
      <c r="F29" s="67">
        <v>1.4996</v>
      </c>
      <c r="G29" s="67">
        <v>9.3209999999999997</v>
      </c>
      <c r="H29" s="125">
        <v>2.0310000000000001</v>
      </c>
      <c r="I29" s="125">
        <v>6.891</v>
      </c>
      <c r="J29" s="125" t="s">
        <v>76</v>
      </c>
      <c r="K29" s="67">
        <f>G29-H29-I29</f>
        <v>0.39899999999999913</v>
      </c>
      <c r="L29" s="40">
        <v>0</v>
      </c>
      <c r="M29" s="67">
        <v>9.3220338983050866</v>
      </c>
      <c r="N29" s="29">
        <v>1.6949152542372883</v>
      </c>
      <c r="O29" s="29">
        <v>2.5423728813559325</v>
      </c>
      <c r="P29" s="29">
        <v>2.5423728813559325</v>
      </c>
      <c r="Q29" s="67">
        <f>3/1.18</f>
        <v>2.5423728813559325</v>
      </c>
      <c r="R29" s="25">
        <f t="shared" si="14"/>
        <v>9.3220338983050866</v>
      </c>
    </row>
    <row r="30" spans="1:18" ht="63">
      <c r="A30" s="16" t="s">
        <v>97</v>
      </c>
      <c r="B30" s="27" t="s">
        <v>98</v>
      </c>
      <c r="C30" s="16" t="s">
        <v>75</v>
      </c>
      <c r="D30" s="28" t="s">
        <v>76</v>
      </c>
      <c r="E30" s="28" t="s">
        <v>76</v>
      </c>
      <c r="F30" s="28" t="s">
        <v>76</v>
      </c>
      <c r="G30" s="16" t="s">
        <v>76</v>
      </c>
      <c r="H30" s="16" t="s">
        <v>76</v>
      </c>
      <c r="I30" s="16" t="s">
        <v>76</v>
      </c>
      <c r="J30" s="16" t="s">
        <v>76</v>
      </c>
      <c r="K30" s="16" t="s">
        <v>76</v>
      </c>
      <c r="L30" s="37" t="s">
        <v>76</v>
      </c>
      <c r="M30" s="37" t="s">
        <v>76</v>
      </c>
      <c r="N30" s="37" t="s">
        <v>76</v>
      </c>
      <c r="O30" s="37" t="s">
        <v>76</v>
      </c>
      <c r="P30" s="37" t="s">
        <v>76</v>
      </c>
      <c r="Q30" s="28" t="s">
        <v>76</v>
      </c>
      <c r="R30" s="24" t="s">
        <v>76</v>
      </c>
    </row>
    <row r="31" spans="1:18" ht="47.25">
      <c r="A31" s="16" t="s">
        <v>99</v>
      </c>
      <c r="B31" s="27" t="s">
        <v>100</v>
      </c>
      <c r="C31" s="16" t="s">
        <v>75</v>
      </c>
      <c r="D31" s="28" t="s">
        <v>76</v>
      </c>
      <c r="E31" s="28" t="s">
        <v>76</v>
      </c>
      <c r="F31" s="28" t="s">
        <v>76</v>
      </c>
      <c r="G31" s="16" t="s">
        <v>76</v>
      </c>
      <c r="H31" s="16" t="s">
        <v>76</v>
      </c>
      <c r="I31" s="16" t="s">
        <v>76</v>
      </c>
      <c r="J31" s="16" t="s">
        <v>76</v>
      </c>
      <c r="K31" s="16" t="s">
        <v>76</v>
      </c>
      <c r="L31" s="37" t="s">
        <v>76</v>
      </c>
      <c r="M31" s="37" t="s">
        <v>76</v>
      </c>
      <c r="N31" s="37" t="s">
        <v>76</v>
      </c>
      <c r="O31" s="37" t="s">
        <v>76</v>
      </c>
      <c r="P31" s="37" t="s">
        <v>76</v>
      </c>
      <c r="Q31" s="28" t="s">
        <v>76</v>
      </c>
      <c r="R31" s="24" t="s">
        <v>76</v>
      </c>
    </row>
    <row r="32" spans="1:18" ht="63">
      <c r="A32" s="16" t="s">
        <v>101</v>
      </c>
      <c r="B32" s="27" t="s">
        <v>102</v>
      </c>
      <c r="C32" s="16" t="s">
        <v>75</v>
      </c>
      <c r="D32" s="28" t="s">
        <v>76</v>
      </c>
      <c r="E32" s="28" t="s">
        <v>76</v>
      </c>
      <c r="F32" s="28" t="s">
        <v>76</v>
      </c>
      <c r="G32" s="16" t="s">
        <v>76</v>
      </c>
      <c r="H32" s="16" t="s">
        <v>76</v>
      </c>
      <c r="I32" s="16" t="s">
        <v>76</v>
      </c>
      <c r="J32" s="16" t="s">
        <v>76</v>
      </c>
      <c r="K32" s="16" t="s">
        <v>76</v>
      </c>
      <c r="L32" s="37" t="s">
        <v>76</v>
      </c>
      <c r="M32" s="37" t="s">
        <v>76</v>
      </c>
      <c r="N32" s="37" t="s">
        <v>76</v>
      </c>
      <c r="O32" s="37" t="s">
        <v>76</v>
      </c>
      <c r="P32" s="37" t="s">
        <v>76</v>
      </c>
      <c r="Q32" s="28" t="s">
        <v>76</v>
      </c>
      <c r="R32" s="24" t="s">
        <v>76</v>
      </c>
    </row>
    <row r="33" spans="1:18" ht="47.25">
      <c r="A33" s="16" t="s">
        <v>103</v>
      </c>
      <c r="B33" s="27" t="s">
        <v>104</v>
      </c>
      <c r="C33" s="16" t="s">
        <v>75</v>
      </c>
      <c r="D33" s="28" t="s">
        <v>76</v>
      </c>
      <c r="E33" s="28" t="s">
        <v>76</v>
      </c>
      <c r="F33" s="28" t="s">
        <v>76</v>
      </c>
      <c r="G33" s="16" t="s">
        <v>76</v>
      </c>
      <c r="H33" s="16" t="s">
        <v>76</v>
      </c>
      <c r="I33" s="16" t="s">
        <v>76</v>
      </c>
      <c r="J33" s="16" t="s">
        <v>76</v>
      </c>
      <c r="K33" s="16" t="s">
        <v>76</v>
      </c>
      <c r="L33" s="37" t="s">
        <v>76</v>
      </c>
      <c r="M33" s="37" t="s">
        <v>76</v>
      </c>
      <c r="N33" s="37" t="s">
        <v>76</v>
      </c>
      <c r="O33" s="37" t="s">
        <v>76</v>
      </c>
      <c r="P33" s="37" t="s">
        <v>76</v>
      </c>
      <c r="Q33" s="28" t="s">
        <v>76</v>
      </c>
      <c r="R33" s="24" t="s">
        <v>76</v>
      </c>
    </row>
    <row r="34" spans="1:18" ht="47.25">
      <c r="A34" s="16" t="s">
        <v>105</v>
      </c>
      <c r="B34" s="27" t="s">
        <v>106</v>
      </c>
      <c r="C34" s="16" t="s">
        <v>75</v>
      </c>
      <c r="D34" s="28" t="s">
        <v>76</v>
      </c>
      <c r="E34" s="28" t="s">
        <v>76</v>
      </c>
      <c r="F34" s="28" t="s">
        <v>76</v>
      </c>
      <c r="G34" s="16" t="s">
        <v>76</v>
      </c>
      <c r="H34" s="16" t="s">
        <v>76</v>
      </c>
      <c r="I34" s="16" t="s">
        <v>76</v>
      </c>
      <c r="J34" s="16" t="s">
        <v>76</v>
      </c>
      <c r="K34" s="16" t="s">
        <v>76</v>
      </c>
      <c r="L34" s="37" t="s">
        <v>76</v>
      </c>
      <c r="M34" s="37" t="s">
        <v>76</v>
      </c>
      <c r="N34" s="37" t="s">
        <v>76</v>
      </c>
      <c r="O34" s="37" t="s">
        <v>76</v>
      </c>
      <c r="P34" s="37" t="s">
        <v>76</v>
      </c>
      <c r="Q34" s="28" t="s">
        <v>76</v>
      </c>
      <c r="R34" s="24" t="s">
        <v>76</v>
      </c>
    </row>
    <row r="35" spans="1:18" ht="31.5">
      <c r="A35" s="16" t="s">
        <v>41</v>
      </c>
      <c r="B35" s="27" t="s">
        <v>107</v>
      </c>
      <c r="C35" s="16" t="s">
        <v>75</v>
      </c>
      <c r="D35" s="28" t="s">
        <v>76</v>
      </c>
      <c r="E35" s="28" t="s">
        <v>76</v>
      </c>
      <c r="F35" s="28" t="s">
        <v>76</v>
      </c>
      <c r="G35" s="16" t="s">
        <v>76</v>
      </c>
      <c r="H35" s="16" t="s">
        <v>76</v>
      </c>
      <c r="I35" s="16" t="s">
        <v>76</v>
      </c>
      <c r="J35" s="16" t="s">
        <v>76</v>
      </c>
      <c r="K35" s="16" t="s">
        <v>76</v>
      </c>
      <c r="L35" s="37" t="s">
        <v>76</v>
      </c>
      <c r="M35" s="37" t="s">
        <v>76</v>
      </c>
      <c r="N35" s="37" t="s">
        <v>76</v>
      </c>
      <c r="O35" s="37" t="s">
        <v>76</v>
      </c>
      <c r="P35" s="37" t="s">
        <v>76</v>
      </c>
      <c r="Q35" s="28" t="s">
        <v>76</v>
      </c>
      <c r="R35" s="24" t="s">
        <v>76</v>
      </c>
    </row>
    <row r="36" spans="1:18" ht="110.25">
      <c r="A36" s="16" t="s">
        <v>41</v>
      </c>
      <c r="B36" s="27" t="s">
        <v>108</v>
      </c>
      <c r="C36" s="16" t="s">
        <v>75</v>
      </c>
      <c r="D36" s="28" t="s">
        <v>76</v>
      </c>
      <c r="E36" s="28" t="s">
        <v>76</v>
      </c>
      <c r="F36" s="28" t="s">
        <v>76</v>
      </c>
      <c r="G36" s="16" t="s">
        <v>76</v>
      </c>
      <c r="H36" s="16" t="s">
        <v>76</v>
      </c>
      <c r="I36" s="16" t="s">
        <v>76</v>
      </c>
      <c r="J36" s="16" t="s">
        <v>76</v>
      </c>
      <c r="K36" s="16" t="s">
        <v>76</v>
      </c>
      <c r="L36" s="37" t="s">
        <v>76</v>
      </c>
      <c r="M36" s="37" t="s">
        <v>76</v>
      </c>
      <c r="N36" s="37" t="s">
        <v>76</v>
      </c>
      <c r="O36" s="37" t="s">
        <v>76</v>
      </c>
      <c r="P36" s="37" t="s">
        <v>76</v>
      </c>
      <c r="Q36" s="28" t="s">
        <v>76</v>
      </c>
      <c r="R36" s="24" t="s">
        <v>76</v>
      </c>
    </row>
    <row r="37" spans="1:18" ht="94.5">
      <c r="A37" s="16" t="s">
        <v>41</v>
      </c>
      <c r="B37" s="27" t="s">
        <v>109</v>
      </c>
      <c r="C37" s="16" t="s">
        <v>75</v>
      </c>
      <c r="D37" s="28" t="s">
        <v>76</v>
      </c>
      <c r="E37" s="28" t="s">
        <v>76</v>
      </c>
      <c r="F37" s="28" t="s">
        <v>76</v>
      </c>
      <c r="G37" s="16" t="s">
        <v>76</v>
      </c>
      <c r="H37" s="16" t="s">
        <v>76</v>
      </c>
      <c r="I37" s="16" t="s">
        <v>76</v>
      </c>
      <c r="J37" s="16" t="s">
        <v>76</v>
      </c>
      <c r="K37" s="16" t="s">
        <v>76</v>
      </c>
      <c r="L37" s="37" t="s">
        <v>76</v>
      </c>
      <c r="M37" s="37" t="s">
        <v>76</v>
      </c>
      <c r="N37" s="37" t="s">
        <v>76</v>
      </c>
      <c r="O37" s="37" t="s">
        <v>76</v>
      </c>
      <c r="P37" s="37" t="s">
        <v>76</v>
      </c>
      <c r="Q37" s="28" t="s">
        <v>76</v>
      </c>
      <c r="R37" s="24" t="s">
        <v>76</v>
      </c>
    </row>
    <row r="38" spans="1:18" ht="94.5">
      <c r="A38" s="16" t="s">
        <v>41</v>
      </c>
      <c r="B38" s="27" t="s">
        <v>110</v>
      </c>
      <c r="C38" s="16" t="s">
        <v>75</v>
      </c>
      <c r="D38" s="28" t="s">
        <v>76</v>
      </c>
      <c r="E38" s="28" t="s">
        <v>76</v>
      </c>
      <c r="F38" s="28" t="s">
        <v>76</v>
      </c>
      <c r="G38" s="16" t="s">
        <v>76</v>
      </c>
      <c r="H38" s="16" t="s">
        <v>76</v>
      </c>
      <c r="I38" s="16" t="s">
        <v>76</v>
      </c>
      <c r="J38" s="16" t="s">
        <v>76</v>
      </c>
      <c r="K38" s="16" t="s">
        <v>76</v>
      </c>
      <c r="L38" s="37" t="s">
        <v>76</v>
      </c>
      <c r="M38" s="37" t="s">
        <v>76</v>
      </c>
      <c r="N38" s="37" t="s">
        <v>76</v>
      </c>
      <c r="O38" s="37" t="s">
        <v>76</v>
      </c>
      <c r="P38" s="37" t="s">
        <v>76</v>
      </c>
      <c r="Q38" s="28" t="s">
        <v>76</v>
      </c>
      <c r="R38" s="24" t="s">
        <v>76</v>
      </c>
    </row>
    <row r="39" spans="1:18" ht="31.5">
      <c r="A39" s="16" t="s">
        <v>42</v>
      </c>
      <c r="B39" s="27" t="s">
        <v>107</v>
      </c>
      <c r="C39" s="16" t="s">
        <v>75</v>
      </c>
      <c r="D39" s="28" t="s">
        <v>76</v>
      </c>
      <c r="E39" s="28" t="s">
        <v>76</v>
      </c>
      <c r="F39" s="28" t="s">
        <v>76</v>
      </c>
      <c r="G39" s="16" t="s">
        <v>76</v>
      </c>
      <c r="H39" s="16" t="s">
        <v>76</v>
      </c>
      <c r="I39" s="16" t="s">
        <v>76</v>
      </c>
      <c r="J39" s="16" t="s">
        <v>76</v>
      </c>
      <c r="K39" s="16" t="s">
        <v>76</v>
      </c>
      <c r="L39" s="37" t="s">
        <v>76</v>
      </c>
      <c r="M39" s="37" t="s">
        <v>76</v>
      </c>
      <c r="N39" s="37" t="s">
        <v>76</v>
      </c>
      <c r="O39" s="37" t="s">
        <v>76</v>
      </c>
      <c r="P39" s="37" t="s">
        <v>76</v>
      </c>
      <c r="Q39" s="28" t="s">
        <v>76</v>
      </c>
      <c r="R39" s="24" t="s">
        <v>76</v>
      </c>
    </row>
    <row r="40" spans="1:18" ht="110.25">
      <c r="A40" s="16" t="s">
        <v>42</v>
      </c>
      <c r="B40" s="27" t="s">
        <v>108</v>
      </c>
      <c r="C40" s="16" t="s">
        <v>75</v>
      </c>
      <c r="D40" s="28" t="s">
        <v>76</v>
      </c>
      <c r="E40" s="28" t="s">
        <v>76</v>
      </c>
      <c r="F40" s="28" t="s">
        <v>76</v>
      </c>
      <c r="G40" s="16" t="s">
        <v>76</v>
      </c>
      <c r="H40" s="16" t="s">
        <v>76</v>
      </c>
      <c r="I40" s="16" t="s">
        <v>76</v>
      </c>
      <c r="J40" s="16" t="s">
        <v>76</v>
      </c>
      <c r="K40" s="16" t="s">
        <v>76</v>
      </c>
      <c r="L40" s="37" t="s">
        <v>76</v>
      </c>
      <c r="M40" s="37" t="s">
        <v>76</v>
      </c>
      <c r="N40" s="37" t="s">
        <v>76</v>
      </c>
      <c r="O40" s="37" t="s">
        <v>76</v>
      </c>
      <c r="P40" s="37" t="s">
        <v>76</v>
      </c>
      <c r="Q40" s="28" t="s">
        <v>76</v>
      </c>
      <c r="R40" s="24" t="s">
        <v>76</v>
      </c>
    </row>
    <row r="41" spans="1:18" ht="94.5">
      <c r="A41" s="16" t="s">
        <v>42</v>
      </c>
      <c r="B41" s="27" t="s">
        <v>109</v>
      </c>
      <c r="C41" s="16" t="s">
        <v>75</v>
      </c>
      <c r="D41" s="28" t="s">
        <v>76</v>
      </c>
      <c r="E41" s="28" t="s">
        <v>76</v>
      </c>
      <c r="F41" s="28" t="s">
        <v>76</v>
      </c>
      <c r="G41" s="16" t="s">
        <v>76</v>
      </c>
      <c r="H41" s="16" t="s">
        <v>76</v>
      </c>
      <c r="I41" s="16" t="s">
        <v>76</v>
      </c>
      <c r="J41" s="16" t="s">
        <v>76</v>
      </c>
      <c r="K41" s="16" t="s">
        <v>76</v>
      </c>
      <c r="L41" s="37" t="s">
        <v>76</v>
      </c>
      <c r="M41" s="37" t="s">
        <v>76</v>
      </c>
      <c r="N41" s="37" t="s">
        <v>76</v>
      </c>
      <c r="O41" s="37" t="s">
        <v>76</v>
      </c>
      <c r="P41" s="37" t="s">
        <v>76</v>
      </c>
      <c r="Q41" s="28" t="s">
        <v>76</v>
      </c>
      <c r="R41" s="24" t="s">
        <v>76</v>
      </c>
    </row>
    <row r="42" spans="1:18" ht="94.5">
      <c r="A42" s="16" t="s">
        <v>42</v>
      </c>
      <c r="B42" s="27" t="s">
        <v>111</v>
      </c>
      <c r="C42" s="16" t="s">
        <v>75</v>
      </c>
      <c r="D42" s="28" t="s">
        <v>76</v>
      </c>
      <c r="E42" s="28" t="s">
        <v>76</v>
      </c>
      <c r="F42" s="28" t="s">
        <v>76</v>
      </c>
      <c r="G42" s="16" t="s">
        <v>76</v>
      </c>
      <c r="H42" s="16" t="s">
        <v>76</v>
      </c>
      <c r="I42" s="16" t="s">
        <v>76</v>
      </c>
      <c r="J42" s="16" t="s">
        <v>76</v>
      </c>
      <c r="K42" s="16" t="s">
        <v>76</v>
      </c>
      <c r="L42" s="37" t="s">
        <v>76</v>
      </c>
      <c r="M42" s="37" t="s">
        <v>76</v>
      </c>
      <c r="N42" s="37" t="s">
        <v>76</v>
      </c>
      <c r="O42" s="37" t="s">
        <v>76</v>
      </c>
      <c r="P42" s="37" t="s">
        <v>76</v>
      </c>
      <c r="Q42" s="28" t="s">
        <v>76</v>
      </c>
      <c r="R42" s="24" t="s">
        <v>76</v>
      </c>
    </row>
    <row r="43" spans="1:18" ht="94.5">
      <c r="A43" s="16" t="s">
        <v>112</v>
      </c>
      <c r="B43" s="27" t="s">
        <v>113</v>
      </c>
      <c r="C43" s="16" t="s">
        <v>75</v>
      </c>
      <c r="D43" s="28" t="s">
        <v>76</v>
      </c>
      <c r="E43" s="28" t="s">
        <v>76</v>
      </c>
      <c r="F43" s="28" t="s">
        <v>76</v>
      </c>
      <c r="G43" s="16" t="s">
        <v>76</v>
      </c>
      <c r="H43" s="16" t="s">
        <v>76</v>
      </c>
      <c r="I43" s="16" t="s">
        <v>76</v>
      </c>
      <c r="J43" s="16" t="s">
        <v>76</v>
      </c>
      <c r="K43" s="16" t="s">
        <v>76</v>
      </c>
      <c r="L43" s="37" t="s">
        <v>76</v>
      </c>
      <c r="M43" s="37" t="s">
        <v>76</v>
      </c>
      <c r="N43" s="37" t="s">
        <v>76</v>
      </c>
      <c r="O43" s="37" t="s">
        <v>76</v>
      </c>
      <c r="P43" s="37" t="s">
        <v>76</v>
      </c>
      <c r="Q43" s="28" t="s">
        <v>76</v>
      </c>
      <c r="R43" s="24" t="s">
        <v>76</v>
      </c>
    </row>
    <row r="44" spans="1:18" ht="78.75">
      <c r="A44" s="16" t="s">
        <v>114</v>
      </c>
      <c r="B44" s="27" t="s">
        <v>115</v>
      </c>
      <c r="C44" s="16" t="s">
        <v>75</v>
      </c>
      <c r="D44" s="28" t="s">
        <v>76</v>
      </c>
      <c r="E44" s="28" t="s">
        <v>76</v>
      </c>
      <c r="F44" s="28" t="s">
        <v>76</v>
      </c>
      <c r="G44" s="16" t="s">
        <v>76</v>
      </c>
      <c r="H44" s="16" t="s">
        <v>76</v>
      </c>
      <c r="I44" s="16" t="s">
        <v>76</v>
      </c>
      <c r="J44" s="16" t="s">
        <v>76</v>
      </c>
      <c r="K44" s="16" t="s">
        <v>76</v>
      </c>
      <c r="L44" s="37" t="s">
        <v>76</v>
      </c>
      <c r="M44" s="37" t="s">
        <v>76</v>
      </c>
      <c r="N44" s="37" t="s">
        <v>76</v>
      </c>
      <c r="O44" s="37" t="s">
        <v>76</v>
      </c>
      <c r="P44" s="37" t="s">
        <v>76</v>
      </c>
      <c r="Q44" s="28" t="s">
        <v>76</v>
      </c>
      <c r="R44" s="24" t="s">
        <v>76</v>
      </c>
    </row>
    <row r="45" spans="1:18" ht="78.75">
      <c r="A45" s="16" t="s">
        <v>116</v>
      </c>
      <c r="B45" s="27" t="s">
        <v>117</v>
      </c>
      <c r="C45" s="16" t="s">
        <v>75</v>
      </c>
      <c r="D45" s="28" t="s">
        <v>76</v>
      </c>
      <c r="E45" s="28" t="s">
        <v>76</v>
      </c>
      <c r="F45" s="28" t="s">
        <v>76</v>
      </c>
      <c r="G45" s="16" t="s">
        <v>76</v>
      </c>
      <c r="H45" s="16" t="s">
        <v>76</v>
      </c>
      <c r="I45" s="16" t="s">
        <v>76</v>
      </c>
      <c r="J45" s="16" t="s">
        <v>76</v>
      </c>
      <c r="K45" s="16" t="s">
        <v>76</v>
      </c>
      <c r="L45" s="37" t="s">
        <v>76</v>
      </c>
      <c r="M45" s="37" t="s">
        <v>76</v>
      </c>
      <c r="N45" s="37" t="s">
        <v>76</v>
      </c>
      <c r="O45" s="37" t="s">
        <v>76</v>
      </c>
      <c r="P45" s="37" t="s">
        <v>76</v>
      </c>
      <c r="Q45" s="28" t="s">
        <v>76</v>
      </c>
      <c r="R45" s="24" t="s">
        <v>76</v>
      </c>
    </row>
    <row r="46" spans="1:18" ht="47.25">
      <c r="A46" s="16" t="s">
        <v>118</v>
      </c>
      <c r="B46" s="23" t="s">
        <v>119</v>
      </c>
      <c r="C46" s="18" t="s">
        <v>75</v>
      </c>
      <c r="D46" s="24" t="s">
        <v>76</v>
      </c>
      <c r="E46" s="24" t="s">
        <v>76</v>
      </c>
      <c r="F46" s="24" t="s">
        <v>76</v>
      </c>
      <c r="G46" s="18" t="s">
        <v>76</v>
      </c>
      <c r="H46" s="18" t="s">
        <v>76</v>
      </c>
      <c r="I46" s="18" t="s">
        <v>76</v>
      </c>
      <c r="J46" s="18" t="s">
        <v>76</v>
      </c>
      <c r="K46" s="18" t="s">
        <v>76</v>
      </c>
      <c r="L46" s="38" t="s">
        <v>76</v>
      </c>
      <c r="M46" s="38" t="s">
        <v>76</v>
      </c>
      <c r="N46" s="38" t="s">
        <v>76</v>
      </c>
      <c r="O46" s="38" t="s">
        <v>76</v>
      </c>
      <c r="P46" s="38" t="s">
        <v>76</v>
      </c>
      <c r="Q46" s="24" t="s">
        <v>76</v>
      </c>
      <c r="R46" s="24" t="s">
        <v>76</v>
      </c>
    </row>
    <row r="47" spans="1:18" ht="63">
      <c r="A47" s="16" t="s">
        <v>120</v>
      </c>
      <c r="B47" s="27" t="s">
        <v>121</v>
      </c>
      <c r="C47" s="16" t="s">
        <v>75</v>
      </c>
      <c r="D47" s="28" t="s">
        <v>76</v>
      </c>
      <c r="E47" s="28" t="s">
        <v>76</v>
      </c>
      <c r="F47" s="28" t="s">
        <v>76</v>
      </c>
      <c r="G47" s="16" t="s">
        <v>76</v>
      </c>
      <c r="H47" s="16" t="s">
        <v>76</v>
      </c>
      <c r="I47" s="16" t="s">
        <v>76</v>
      </c>
      <c r="J47" s="16" t="s">
        <v>76</v>
      </c>
      <c r="K47" s="16" t="s">
        <v>76</v>
      </c>
      <c r="L47" s="37" t="s">
        <v>76</v>
      </c>
      <c r="M47" s="37" t="s">
        <v>76</v>
      </c>
      <c r="N47" s="37" t="s">
        <v>76</v>
      </c>
      <c r="O47" s="37" t="s">
        <v>76</v>
      </c>
      <c r="P47" s="37" t="s">
        <v>76</v>
      </c>
      <c r="Q47" s="28" t="s">
        <v>76</v>
      </c>
      <c r="R47" s="24" t="s">
        <v>76</v>
      </c>
    </row>
    <row r="48" spans="1:18" ht="31.5">
      <c r="A48" s="16" t="s">
        <v>45</v>
      </c>
      <c r="B48" s="27" t="s">
        <v>122</v>
      </c>
      <c r="C48" s="16" t="s">
        <v>75</v>
      </c>
      <c r="D48" s="28" t="s">
        <v>76</v>
      </c>
      <c r="E48" s="28" t="s">
        <v>76</v>
      </c>
      <c r="F48" s="28" t="s">
        <v>76</v>
      </c>
      <c r="G48" s="16" t="s">
        <v>76</v>
      </c>
      <c r="H48" s="16" t="s">
        <v>76</v>
      </c>
      <c r="I48" s="16" t="s">
        <v>76</v>
      </c>
      <c r="J48" s="16" t="s">
        <v>76</v>
      </c>
      <c r="K48" s="16" t="s">
        <v>76</v>
      </c>
      <c r="L48" s="37" t="s">
        <v>76</v>
      </c>
      <c r="M48" s="37" t="s">
        <v>76</v>
      </c>
      <c r="N48" s="37" t="s">
        <v>76</v>
      </c>
      <c r="O48" s="37" t="s">
        <v>76</v>
      </c>
      <c r="P48" s="37" t="s">
        <v>76</v>
      </c>
      <c r="Q48" s="28" t="s">
        <v>76</v>
      </c>
      <c r="R48" s="24" t="s">
        <v>76</v>
      </c>
    </row>
    <row r="49" spans="1:18" ht="63">
      <c r="A49" s="16" t="s">
        <v>46</v>
      </c>
      <c r="B49" s="27" t="s">
        <v>123</v>
      </c>
      <c r="C49" s="16" t="s">
        <v>75</v>
      </c>
      <c r="D49" s="28" t="s">
        <v>76</v>
      </c>
      <c r="E49" s="28" t="s">
        <v>76</v>
      </c>
      <c r="F49" s="28" t="s">
        <v>76</v>
      </c>
      <c r="G49" s="16" t="s">
        <v>76</v>
      </c>
      <c r="H49" s="16" t="s">
        <v>76</v>
      </c>
      <c r="I49" s="16" t="s">
        <v>76</v>
      </c>
      <c r="J49" s="16" t="s">
        <v>76</v>
      </c>
      <c r="K49" s="16" t="s">
        <v>76</v>
      </c>
      <c r="L49" s="37" t="s">
        <v>76</v>
      </c>
      <c r="M49" s="37" t="s">
        <v>76</v>
      </c>
      <c r="N49" s="29" t="s">
        <v>76</v>
      </c>
      <c r="O49" s="29" t="s">
        <v>76</v>
      </c>
      <c r="P49" s="29" t="s">
        <v>76</v>
      </c>
      <c r="Q49" s="28" t="s">
        <v>76</v>
      </c>
      <c r="R49" s="24" t="s">
        <v>76</v>
      </c>
    </row>
    <row r="50" spans="1:18" ht="47.25">
      <c r="A50" s="16" t="s">
        <v>124</v>
      </c>
      <c r="B50" s="27" t="s">
        <v>125</v>
      </c>
      <c r="C50" s="16" t="s">
        <v>75</v>
      </c>
      <c r="D50" s="28" t="s">
        <v>76</v>
      </c>
      <c r="E50" s="28" t="s">
        <v>76</v>
      </c>
      <c r="F50" s="28" t="s">
        <v>76</v>
      </c>
      <c r="G50" s="16" t="s">
        <v>76</v>
      </c>
      <c r="H50" s="16" t="s">
        <v>76</v>
      </c>
      <c r="I50" s="16" t="s">
        <v>76</v>
      </c>
      <c r="J50" s="16" t="s">
        <v>76</v>
      </c>
      <c r="K50" s="16" t="s">
        <v>76</v>
      </c>
      <c r="L50" s="37" t="s">
        <v>76</v>
      </c>
      <c r="M50" s="37" t="s">
        <v>76</v>
      </c>
      <c r="N50" s="29" t="s">
        <v>76</v>
      </c>
      <c r="O50" s="29" t="s">
        <v>76</v>
      </c>
      <c r="P50" s="29" t="s">
        <v>76</v>
      </c>
      <c r="Q50" s="28" t="s">
        <v>76</v>
      </c>
      <c r="R50" s="24" t="s">
        <v>76</v>
      </c>
    </row>
    <row r="51" spans="1:18" ht="31.5">
      <c r="A51" s="16" t="s">
        <v>126</v>
      </c>
      <c r="B51" s="27" t="s">
        <v>127</v>
      </c>
      <c r="C51" s="16" t="s">
        <v>75</v>
      </c>
      <c r="D51" s="28" t="s">
        <v>76</v>
      </c>
      <c r="E51" s="28" t="s">
        <v>76</v>
      </c>
      <c r="F51" s="28" t="s">
        <v>76</v>
      </c>
      <c r="G51" s="16" t="s">
        <v>76</v>
      </c>
      <c r="H51" s="16" t="s">
        <v>76</v>
      </c>
      <c r="I51" s="16" t="s">
        <v>76</v>
      </c>
      <c r="J51" s="16" t="s">
        <v>76</v>
      </c>
      <c r="K51" s="16" t="s">
        <v>76</v>
      </c>
      <c r="L51" s="37" t="s">
        <v>76</v>
      </c>
      <c r="M51" s="37" t="s">
        <v>76</v>
      </c>
      <c r="N51" s="37" t="s">
        <v>76</v>
      </c>
      <c r="O51" s="37" t="s">
        <v>76</v>
      </c>
      <c r="P51" s="37" t="s">
        <v>76</v>
      </c>
      <c r="Q51" s="28" t="s">
        <v>76</v>
      </c>
      <c r="R51" s="24" t="s">
        <v>76</v>
      </c>
    </row>
    <row r="52" spans="1:18" ht="47.25">
      <c r="A52" s="16" t="s">
        <v>128</v>
      </c>
      <c r="B52" s="27" t="s">
        <v>129</v>
      </c>
      <c r="C52" s="16" t="s">
        <v>75</v>
      </c>
      <c r="D52" s="28" t="s">
        <v>76</v>
      </c>
      <c r="E52" s="28" t="s">
        <v>76</v>
      </c>
      <c r="F52" s="28" t="s">
        <v>76</v>
      </c>
      <c r="G52" s="16" t="s">
        <v>76</v>
      </c>
      <c r="H52" s="16" t="s">
        <v>76</v>
      </c>
      <c r="I52" s="16" t="s">
        <v>76</v>
      </c>
      <c r="J52" s="16" t="s">
        <v>76</v>
      </c>
      <c r="K52" s="16" t="s">
        <v>76</v>
      </c>
      <c r="L52" s="37" t="s">
        <v>76</v>
      </c>
      <c r="M52" s="37" t="s">
        <v>76</v>
      </c>
      <c r="N52" s="37" t="s">
        <v>76</v>
      </c>
      <c r="O52" s="37" t="s">
        <v>76</v>
      </c>
      <c r="P52" s="37" t="s">
        <v>76</v>
      </c>
      <c r="Q52" s="28" t="s">
        <v>76</v>
      </c>
      <c r="R52" s="24" t="s">
        <v>76</v>
      </c>
    </row>
    <row r="53" spans="1:18" ht="47.25">
      <c r="A53" s="16" t="s">
        <v>130</v>
      </c>
      <c r="B53" s="27" t="s">
        <v>131</v>
      </c>
      <c r="C53" s="16" t="s">
        <v>75</v>
      </c>
      <c r="D53" s="28" t="s">
        <v>76</v>
      </c>
      <c r="E53" s="28" t="s">
        <v>76</v>
      </c>
      <c r="F53" s="28" t="s">
        <v>76</v>
      </c>
      <c r="G53" s="16" t="s">
        <v>76</v>
      </c>
      <c r="H53" s="16" t="s">
        <v>76</v>
      </c>
      <c r="I53" s="16" t="s">
        <v>76</v>
      </c>
      <c r="J53" s="16" t="s">
        <v>76</v>
      </c>
      <c r="K53" s="16" t="s">
        <v>76</v>
      </c>
      <c r="L53" s="37" t="s">
        <v>76</v>
      </c>
      <c r="M53" s="37" t="s">
        <v>76</v>
      </c>
      <c r="N53" s="37" t="s">
        <v>76</v>
      </c>
      <c r="O53" s="37" t="s">
        <v>76</v>
      </c>
      <c r="P53" s="37" t="s">
        <v>76</v>
      </c>
      <c r="Q53" s="28" t="s">
        <v>76</v>
      </c>
      <c r="R53" s="24" t="s">
        <v>76</v>
      </c>
    </row>
    <row r="54" spans="1:18" ht="47.25">
      <c r="A54" s="16" t="s">
        <v>48</v>
      </c>
      <c r="B54" s="27" t="s">
        <v>132</v>
      </c>
      <c r="C54" s="16" t="s">
        <v>75</v>
      </c>
      <c r="D54" s="28" t="s">
        <v>76</v>
      </c>
      <c r="E54" s="28" t="s">
        <v>76</v>
      </c>
      <c r="F54" s="28" t="s">
        <v>76</v>
      </c>
      <c r="G54" s="16" t="s">
        <v>76</v>
      </c>
      <c r="H54" s="16" t="s">
        <v>76</v>
      </c>
      <c r="I54" s="16" t="s">
        <v>76</v>
      </c>
      <c r="J54" s="16" t="s">
        <v>76</v>
      </c>
      <c r="K54" s="16" t="s">
        <v>76</v>
      </c>
      <c r="L54" s="37" t="s">
        <v>76</v>
      </c>
      <c r="M54" s="37" t="s">
        <v>76</v>
      </c>
      <c r="N54" s="29" t="s">
        <v>76</v>
      </c>
      <c r="O54" s="29" t="s">
        <v>76</v>
      </c>
      <c r="P54" s="29" t="s">
        <v>76</v>
      </c>
      <c r="Q54" s="28" t="s">
        <v>76</v>
      </c>
      <c r="R54" s="24" t="s">
        <v>76</v>
      </c>
    </row>
    <row r="55" spans="1:18" ht="31.5">
      <c r="A55" s="16" t="s">
        <v>49</v>
      </c>
      <c r="B55" s="27" t="s">
        <v>133</v>
      </c>
      <c r="C55" s="16" t="s">
        <v>75</v>
      </c>
      <c r="D55" s="28" t="s">
        <v>76</v>
      </c>
      <c r="E55" s="28" t="s">
        <v>76</v>
      </c>
      <c r="F55" s="28" t="s">
        <v>76</v>
      </c>
      <c r="G55" s="16" t="s">
        <v>76</v>
      </c>
      <c r="H55" s="16" t="s">
        <v>76</v>
      </c>
      <c r="I55" s="16" t="s">
        <v>76</v>
      </c>
      <c r="J55" s="16" t="s">
        <v>76</v>
      </c>
      <c r="K55" s="16" t="s">
        <v>76</v>
      </c>
      <c r="L55" s="37" t="s">
        <v>76</v>
      </c>
      <c r="M55" s="37" t="s">
        <v>76</v>
      </c>
      <c r="N55" s="29" t="s">
        <v>76</v>
      </c>
      <c r="O55" s="29" t="s">
        <v>76</v>
      </c>
      <c r="P55" s="29" t="s">
        <v>76</v>
      </c>
      <c r="Q55" s="28" t="s">
        <v>76</v>
      </c>
      <c r="R55" s="24" t="s">
        <v>76</v>
      </c>
    </row>
    <row r="56" spans="1:18" ht="31.5">
      <c r="A56" s="16" t="s">
        <v>134</v>
      </c>
      <c r="B56" s="27" t="s">
        <v>135</v>
      </c>
      <c r="C56" s="16" t="s">
        <v>75</v>
      </c>
      <c r="D56" s="28" t="s">
        <v>76</v>
      </c>
      <c r="E56" s="28" t="s">
        <v>76</v>
      </c>
      <c r="F56" s="28" t="s">
        <v>76</v>
      </c>
      <c r="G56" s="16" t="s">
        <v>76</v>
      </c>
      <c r="H56" s="16" t="s">
        <v>76</v>
      </c>
      <c r="I56" s="16" t="s">
        <v>76</v>
      </c>
      <c r="J56" s="16" t="s">
        <v>76</v>
      </c>
      <c r="K56" s="16" t="s">
        <v>76</v>
      </c>
      <c r="L56" s="37" t="s">
        <v>76</v>
      </c>
      <c r="M56" s="37" t="s">
        <v>76</v>
      </c>
      <c r="N56" s="29" t="s">
        <v>76</v>
      </c>
      <c r="O56" s="29" t="s">
        <v>76</v>
      </c>
      <c r="P56" s="29" t="s">
        <v>76</v>
      </c>
      <c r="Q56" s="28" t="s">
        <v>76</v>
      </c>
      <c r="R56" s="126" t="s">
        <v>76</v>
      </c>
    </row>
    <row r="57" spans="1:18" ht="47.25">
      <c r="A57" s="16" t="s">
        <v>136</v>
      </c>
      <c r="B57" s="27" t="s">
        <v>137</v>
      </c>
      <c r="C57" s="16" t="s">
        <v>75</v>
      </c>
      <c r="D57" s="28" t="s">
        <v>76</v>
      </c>
      <c r="E57" s="28" t="s">
        <v>76</v>
      </c>
      <c r="F57" s="28" t="s">
        <v>76</v>
      </c>
      <c r="G57" s="16" t="s">
        <v>76</v>
      </c>
      <c r="H57" s="16" t="s">
        <v>76</v>
      </c>
      <c r="I57" s="16" t="s">
        <v>76</v>
      </c>
      <c r="J57" s="16" t="s">
        <v>76</v>
      </c>
      <c r="K57" s="16" t="s">
        <v>76</v>
      </c>
      <c r="L57" s="37" t="s">
        <v>76</v>
      </c>
      <c r="M57" s="37" t="s">
        <v>76</v>
      </c>
      <c r="N57" s="37" t="s">
        <v>76</v>
      </c>
      <c r="O57" s="37" t="s">
        <v>76</v>
      </c>
      <c r="P57" s="37" t="s">
        <v>76</v>
      </c>
      <c r="Q57" s="28" t="s">
        <v>76</v>
      </c>
      <c r="R57" s="24" t="s">
        <v>76</v>
      </c>
    </row>
    <row r="58" spans="1:18" ht="63">
      <c r="A58" s="16" t="s">
        <v>138</v>
      </c>
      <c r="B58" s="27" t="s">
        <v>139</v>
      </c>
      <c r="C58" s="16" t="s">
        <v>75</v>
      </c>
      <c r="D58" s="28" t="s">
        <v>76</v>
      </c>
      <c r="E58" s="28" t="s">
        <v>76</v>
      </c>
      <c r="F58" s="28" t="s">
        <v>76</v>
      </c>
      <c r="G58" s="16" t="s">
        <v>76</v>
      </c>
      <c r="H58" s="16" t="s">
        <v>76</v>
      </c>
      <c r="I58" s="16" t="s">
        <v>76</v>
      </c>
      <c r="J58" s="16" t="s">
        <v>76</v>
      </c>
      <c r="K58" s="16" t="s">
        <v>76</v>
      </c>
      <c r="L58" s="37" t="s">
        <v>76</v>
      </c>
      <c r="M58" s="37" t="s">
        <v>76</v>
      </c>
      <c r="N58" s="37" t="s">
        <v>76</v>
      </c>
      <c r="O58" s="37" t="s">
        <v>76</v>
      </c>
      <c r="P58" s="37" t="s">
        <v>76</v>
      </c>
      <c r="Q58" s="28" t="s">
        <v>76</v>
      </c>
      <c r="R58" s="25" t="s">
        <v>76</v>
      </c>
    </row>
    <row r="59" spans="1:18" ht="47.25">
      <c r="A59" s="16" t="s">
        <v>140</v>
      </c>
      <c r="B59" s="27" t="s">
        <v>141</v>
      </c>
      <c r="C59" s="16" t="s">
        <v>75</v>
      </c>
      <c r="D59" s="28" t="s">
        <v>76</v>
      </c>
      <c r="E59" s="28" t="s">
        <v>76</v>
      </c>
      <c r="F59" s="28" t="s">
        <v>76</v>
      </c>
      <c r="G59" s="16" t="s">
        <v>76</v>
      </c>
      <c r="H59" s="16" t="s">
        <v>76</v>
      </c>
      <c r="I59" s="16" t="s">
        <v>76</v>
      </c>
      <c r="J59" s="16" t="s">
        <v>76</v>
      </c>
      <c r="K59" s="16" t="s">
        <v>76</v>
      </c>
      <c r="L59" s="37" t="s">
        <v>76</v>
      </c>
      <c r="M59" s="37" t="s">
        <v>76</v>
      </c>
      <c r="N59" s="37" t="s">
        <v>76</v>
      </c>
      <c r="O59" s="37" t="s">
        <v>76</v>
      </c>
      <c r="P59" s="37" t="s">
        <v>76</v>
      </c>
      <c r="Q59" s="28" t="s">
        <v>76</v>
      </c>
      <c r="R59" s="25" t="s">
        <v>76</v>
      </c>
    </row>
    <row r="60" spans="1:18" ht="47.25">
      <c r="A60" s="16" t="s">
        <v>142</v>
      </c>
      <c r="B60" s="27" t="s">
        <v>143</v>
      </c>
      <c r="C60" s="16" t="s">
        <v>75</v>
      </c>
      <c r="D60" s="28" t="s">
        <v>76</v>
      </c>
      <c r="E60" s="28" t="s">
        <v>76</v>
      </c>
      <c r="F60" s="28" t="s">
        <v>76</v>
      </c>
      <c r="G60" s="16" t="s">
        <v>76</v>
      </c>
      <c r="H60" s="16" t="s">
        <v>76</v>
      </c>
      <c r="I60" s="16" t="s">
        <v>76</v>
      </c>
      <c r="J60" s="16" t="s">
        <v>76</v>
      </c>
      <c r="K60" s="16" t="s">
        <v>76</v>
      </c>
      <c r="L60" s="37" t="s">
        <v>76</v>
      </c>
      <c r="M60" s="37" t="s">
        <v>76</v>
      </c>
      <c r="N60" s="29" t="s">
        <v>76</v>
      </c>
      <c r="O60" s="29" t="s">
        <v>76</v>
      </c>
      <c r="P60" s="29" t="s">
        <v>76</v>
      </c>
      <c r="Q60" s="28" t="s">
        <v>76</v>
      </c>
      <c r="R60" s="126" t="s">
        <v>76</v>
      </c>
    </row>
    <row r="61" spans="1:18" ht="63">
      <c r="A61" s="16" t="s">
        <v>144</v>
      </c>
      <c r="B61" s="27" t="s">
        <v>145</v>
      </c>
      <c r="C61" s="16" t="s">
        <v>75</v>
      </c>
      <c r="D61" s="28" t="s">
        <v>76</v>
      </c>
      <c r="E61" s="28" t="s">
        <v>76</v>
      </c>
      <c r="F61" s="28" t="s">
        <v>76</v>
      </c>
      <c r="G61" s="16" t="s">
        <v>76</v>
      </c>
      <c r="H61" s="16" t="s">
        <v>76</v>
      </c>
      <c r="I61" s="16" t="s">
        <v>76</v>
      </c>
      <c r="J61" s="16" t="s">
        <v>76</v>
      </c>
      <c r="K61" s="16" t="s">
        <v>76</v>
      </c>
      <c r="L61" s="37" t="s">
        <v>76</v>
      </c>
      <c r="M61" s="37" t="s">
        <v>76</v>
      </c>
      <c r="N61" s="37" t="s">
        <v>76</v>
      </c>
      <c r="O61" s="37" t="s">
        <v>76</v>
      </c>
      <c r="P61" s="37" t="s">
        <v>76</v>
      </c>
      <c r="Q61" s="28" t="s">
        <v>76</v>
      </c>
      <c r="R61" s="24" t="s">
        <v>76</v>
      </c>
    </row>
    <row r="62" spans="1:18" ht="47.25">
      <c r="A62" s="16" t="s">
        <v>146</v>
      </c>
      <c r="B62" s="27" t="s">
        <v>147</v>
      </c>
      <c r="C62" s="16" t="s">
        <v>75</v>
      </c>
      <c r="D62" s="28" t="s">
        <v>76</v>
      </c>
      <c r="E62" s="28" t="s">
        <v>76</v>
      </c>
      <c r="F62" s="28" t="s">
        <v>76</v>
      </c>
      <c r="G62" s="16" t="s">
        <v>76</v>
      </c>
      <c r="H62" s="16" t="s">
        <v>76</v>
      </c>
      <c r="I62" s="16" t="s">
        <v>76</v>
      </c>
      <c r="J62" s="16" t="s">
        <v>76</v>
      </c>
      <c r="K62" s="16" t="s">
        <v>76</v>
      </c>
      <c r="L62" s="37" t="s">
        <v>76</v>
      </c>
      <c r="M62" s="37" t="s">
        <v>76</v>
      </c>
      <c r="N62" s="37" t="s">
        <v>76</v>
      </c>
      <c r="O62" s="37" t="s">
        <v>76</v>
      </c>
      <c r="P62" s="37" t="s">
        <v>76</v>
      </c>
      <c r="Q62" s="28" t="s">
        <v>76</v>
      </c>
      <c r="R62" s="24" t="s">
        <v>76</v>
      </c>
    </row>
    <row r="63" spans="1:18" ht="31.5">
      <c r="A63" s="16" t="s">
        <v>148</v>
      </c>
      <c r="B63" s="27" t="s">
        <v>149</v>
      </c>
      <c r="C63" s="16" t="s">
        <v>75</v>
      </c>
      <c r="D63" s="28" t="s">
        <v>76</v>
      </c>
      <c r="E63" s="28" t="s">
        <v>76</v>
      </c>
      <c r="F63" s="28" t="s">
        <v>76</v>
      </c>
      <c r="G63" s="16" t="s">
        <v>76</v>
      </c>
      <c r="H63" s="16" t="s">
        <v>76</v>
      </c>
      <c r="I63" s="16" t="s">
        <v>76</v>
      </c>
      <c r="J63" s="16" t="s">
        <v>76</v>
      </c>
      <c r="K63" s="16" t="s">
        <v>76</v>
      </c>
      <c r="L63" s="37" t="s">
        <v>76</v>
      </c>
      <c r="M63" s="37" t="s">
        <v>76</v>
      </c>
      <c r="N63" s="37" t="s">
        <v>76</v>
      </c>
      <c r="O63" s="37" t="s">
        <v>76</v>
      </c>
      <c r="P63" s="37" t="s">
        <v>76</v>
      </c>
      <c r="Q63" s="28" t="s">
        <v>76</v>
      </c>
      <c r="R63" s="24" t="s">
        <v>76</v>
      </c>
    </row>
    <row r="64" spans="1:18" ht="47.25">
      <c r="A64" s="16" t="s">
        <v>150</v>
      </c>
      <c r="B64" s="27" t="s">
        <v>151</v>
      </c>
      <c r="C64" s="16" t="s">
        <v>75</v>
      </c>
      <c r="D64" s="28" t="s">
        <v>76</v>
      </c>
      <c r="E64" s="28" t="s">
        <v>76</v>
      </c>
      <c r="F64" s="28" t="s">
        <v>76</v>
      </c>
      <c r="G64" s="16" t="s">
        <v>76</v>
      </c>
      <c r="H64" s="16" t="s">
        <v>76</v>
      </c>
      <c r="I64" s="16" t="s">
        <v>76</v>
      </c>
      <c r="J64" s="16" t="s">
        <v>76</v>
      </c>
      <c r="K64" s="16" t="s">
        <v>76</v>
      </c>
      <c r="L64" s="37" t="s">
        <v>76</v>
      </c>
      <c r="M64" s="37" t="s">
        <v>76</v>
      </c>
      <c r="N64" s="37" t="s">
        <v>76</v>
      </c>
      <c r="O64" s="37" t="s">
        <v>76</v>
      </c>
      <c r="P64" s="37" t="s">
        <v>76</v>
      </c>
      <c r="Q64" s="28" t="s">
        <v>76</v>
      </c>
      <c r="R64" s="24" t="s">
        <v>76</v>
      </c>
    </row>
    <row r="65" spans="1:18" ht="63">
      <c r="A65" s="16" t="s">
        <v>152</v>
      </c>
      <c r="B65" s="23" t="s">
        <v>153</v>
      </c>
      <c r="C65" s="18" t="s">
        <v>75</v>
      </c>
      <c r="D65" s="24" t="s">
        <v>76</v>
      </c>
      <c r="E65" s="24" t="s">
        <v>76</v>
      </c>
      <c r="F65" s="24" t="s">
        <v>76</v>
      </c>
      <c r="G65" s="18" t="s">
        <v>76</v>
      </c>
      <c r="H65" s="18" t="s">
        <v>76</v>
      </c>
      <c r="I65" s="18" t="s">
        <v>76</v>
      </c>
      <c r="J65" s="18" t="s">
        <v>76</v>
      </c>
      <c r="K65" s="18" t="s">
        <v>76</v>
      </c>
      <c r="L65" s="38" t="s">
        <v>76</v>
      </c>
      <c r="M65" s="38" t="s">
        <v>76</v>
      </c>
      <c r="N65" s="38" t="s">
        <v>76</v>
      </c>
      <c r="O65" s="38" t="s">
        <v>76</v>
      </c>
      <c r="P65" s="38" t="s">
        <v>76</v>
      </c>
      <c r="Q65" s="24" t="s">
        <v>76</v>
      </c>
      <c r="R65" s="24" t="s">
        <v>76</v>
      </c>
    </row>
    <row r="66" spans="1:18" ht="63">
      <c r="A66" s="16" t="s">
        <v>154</v>
      </c>
      <c r="B66" s="27" t="s">
        <v>155</v>
      </c>
      <c r="C66" s="16" t="s">
        <v>75</v>
      </c>
      <c r="D66" s="28" t="s">
        <v>76</v>
      </c>
      <c r="E66" s="28" t="s">
        <v>76</v>
      </c>
      <c r="F66" s="28" t="s">
        <v>76</v>
      </c>
      <c r="G66" s="16" t="s">
        <v>76</v>
      </c>
      <c r="H66" s="16" t="s">
        <v>76</v>
      </c>
      <c r="I66" s="16" t="s">
        <v>76</v>
      </c>
      <c r="J66" s="16" t="s">
        <v>76</v>
      </c>
      <c r="K66" s="16" t="s">
        <v>76</v>
      </c>
      <c r="L66" s="37" t="s">
        <v>76</v>
      </c>
      <c r="M66" s="37" t="s">
        <v>76</v>
      </c>
      <c r="N66" s="37" t="s">
        <v>76</v>
      </c>
      <c r="O66" s="37" t="s">
        <v>76</v>
      </c>
      <c r="P66" s="37" t="s">
        <v>76</v>
      </c>
      <c r="Q66" s="28" t="s">
        <v>76</v>
      </c>
      <c r="R66" s="24" t="s">
        <v>76</v>
      </c>
    </row>
    <row r="67" spans="1:18" ht="63">
      <c r="A67" s="16" t="s">
        <v>156</v>
      </c>
      <c r="B67" s="27" t="s">
        <v>157</v>
      </c>
      <c r="C67" s="18" t="s">
        <v>75</v>
      </c>
      <c r="D67" s="24" t="s">
        <v>76</v>
      </c>
      <c r="E67" s="28" t="s">
        <v>76</v>
      </c>
      <c r="F67" s="28" t="s">
        <v>76</v>
      </c>
      <c r="G67" s="16" t="s">
        <v>76</v>
      </c>
      <c r="H67" s="16" t="s">
        <v>76</v>
      </c>
      <c r="I67" s="16" t="s">
        <v>76</v>
      </c>
      <c r="J67" s="16" t="s">
        <v>76</v>
      </c>
      <c r="K67" s="16" t="s">
        <v>76</v>
      </c>
      <c r="L67" s="37" t="s">
        <v>76</v>
      </c>
      <c r="M67" s="37" t="s">
        <v>76</v>
      </c>
      <c r="N67" s="37" t="s">
        <v>76</v>
      </c>
      <c r="O67" s="37" t="s">
        <v>76</v>
      </c>
      <c r="P67" s="37" t="s">
        <v>76</v>
      </c>
      <c r="Q67" s="28" t="s">
        <v>76</v>
      </c>
      <c r="R67" s="24" t="s">
        <v>76</v>
      </c>
    </row>
    <row r="68" spans="1:18" ht="47.25">
      <c r="A68" s="11" t="s">
        <v>158</v>
      </c>
      <c r="B68" s="60" t="s">
        <v>159</v>
      </c>
      <c r="C68" s="9" t="s">
        <v>75</v>
      </c>
      <c r="D68" s="9" t="s">
        <v>76</v>
      </c>
      <c r="E68" s="9" t="s">
        <v>76</v>
      </c>
      <c r="F68" s="9" t="s">
        <v>76</v>
      </c>
      <c r="G68" s="49">
        <f t="shared" ref="G68:K68" si="23">G69+G70+G71</f>
        <v>0</v>
      </c>
      <c r="H68" s="49">
        <f t="shared" si="23"/>
        <v>0</v>
      </c>
      <c r="I68" s="49">
        <f t="shared" si="23"/>
        <v>0</v>
      </c>
      <c r="J68" s="49">
        <f t="shared" si="23"/>
        <v>0</v>
      </c>
      <c r="K68" s="49">
        <f t="shared" si="23"/>
        <v>0</v>
      </c>
      <c r="L68" s="39">
        <v>0</v>
      </c>
      <c r="M68" s="39">
        <v>0</v>
      </c>
      <c r="N68" s="124">
        <v>0</v>
      </c>
      <c r="O68" s="124">
        <v>0</v>
      </c>
      <c r="P68" s="124">
        <v>0</v>
      </c>
      <c r="Q68" s="123">
        <f t="shared" ref="Q68" si="24">Q69+Q70+Q71</f>
        <v>0</v>
      </c>
      <c r="R68" s="25">
        <f>N68+O68+P68+Q68</f>
        <v>0</v>
      </c>
    </row>
    <row r="69" spans="1:18" ht="71.25" customHeight="1">
      <c r="A69" s="11" t="s">
        <v>242</v>
      </c>
      <c r="B69" s="61" t="s">
        <v>377</v>
      </c>
      <c r="C69" s="11" t="s">
        <v>378</v>
      </c>
      <c r="D69" s="11" t="s">
        <v>393</v>
      </c>
      <c r="E69" s="11" t="s">
        <v>76</v>
      </c>
      <c r="F69" s="11" t="s">
        <v>73</v>
      </c>
      <c r="G69" s="129">
        <f t="shared" ref="G69:G71" si="25">AF69</f>
        <v>0</v>
      </c>
      <c r="H69" s="16" t="s">
        <v>73</v>
      </c>
      <c r="I69" s="16" t="s">
        <v>73</v>
      </c>
      <c r="J69" s="16" t="s">
        <v>73</v>
      </c>
      <c r="K69" s="16" t="s">
        <v>73</v>
      </c>
      <c r="L69" s="42">
        <v>0</v>
      </c>
      <c r="M69" s="130">
        <v>0</v>
      </c>
      <c r="N69" s="127" t="s">
        <v>73</v>
      </c>
      <c r="O69" s="127" t="s">
        <v>73</v>
      </c>
      <c r="P69" s="127" t="s">
        <v>73</v>
      </c>
      <c r="Q69" s="128" t="s">
        <v>73</v>
      </c>
      <c r="R69" s="25">
        <f>N69+O69+P69+Q69</f>
        <v>0</v>
      </c>
    </row>
    <row r="70" spans="1:18" ht="52.5" customHeight="1">
      <c r="A70" s="11" t="s">
        <v>379</v>
      </c>
      <c r="B70" s="61" t="s">
        <v>380</v>
      </c>
      <c r="C70" s="11" t="s">
        <v>381</v>
      </c>
      <c r="D70" s="11" t="s">
        <v>392</v>
      </c>
      <c r="E70" s="11" t="s">
        <v>76</v>
      </c>
      <c r="F70" s="11" t="s">
        <v>73</v>
      </c>
      <c r="G70" s="129">
        <f t="shared" si="25"/>
        <v>0</v>
      </c>
      <c r="H70" s="16" t="s">
        <v>73</v>
      </c>
      <c r="I70" s="16" t="s">
        <v>73</v>
      </c>
      <c r="J70" s="16" t="s">
        <v>73</v>
      </c>
      <c r="K70" s="16" t="s">
        <v>73</v>
      </c>
      <c r="L70" s="42">
        <v>0</v>
      </c>
      <c r="M70" s="130">
        <v>0</v>
      </c>
      <c r="N70" s="127" t="s">
        <v>73</v>
      </c>
      <c r="O70" s="127" t="s">
        <v>73</v>
      </c>
      <c r="P70" s="127" t="s">
        <v>73</v>
      </c>
      <c r="Q70" s="128" t="s">
        <v>73</v>
      </c>
      <c r="R70" s="25">
        <f>N70+O70+P70+Q70</f>
        <v>0</v>
      </c>
    </row>
    <row r="71" spans="1:18" ht="42.75" customHeight="1">
      <c r="A71" s="11" t="s">
        <v>382</v>
      </c>
      <c r="B71" s="61" t="s">
        <v>383</v>
      </c>
      <c r="C71" s="11" t="s">
        <v>384</v>
      </c>
      <c r="D71" s="11" t="s">
        <v>258</v>
      </c>
      <c r="E71" s="11" t="s">
        <v>76</v>
      </c>
      <c r="F71" s="11" t="s">
        <v>73</v>
      </c>
      <c r="G71" s="129">
        <f t="shared" si="25"/>
        <v>0</v>
      </c>
      <c r="H71" s="16" t="s">
        <v>73</v>
      </c>
      <c r="I71" s="16" t="s">
        <v>73</v>
      </c>
      <c r="J71" s="16" t="s">
        <v>73</v>
      </c>
      <c r="K71" s="16" t="s">
        <v>73</v>
      </c>
      <c r="L71" s="42">
        <v>0</v>
      </c>
      <c r="M71" s="130">
        <v>0</v>
      </c>
      <c r="N71" s="127" t="s">
        <v>73</v>
      </c>
      <c r="O71" s="127" t="s">
        <v>73</v>
      </c>
      <c r="P71" s="127" t="s">
        <v>73</v>
      </c>
      <c r="Q71" s="128" t="s">
        <v>73</v>
      </c>
      <c r="R71" s="25">
        <f>N71+O71+P71+Q71</f>
        <v>0</v>
      </c>
    </row>
    <row r="72" spans="1:18" ht="47.25">
      <c r="A72" s="16" t="s">
        <v>175</v>
      </c>
      <c r="B72" s="23" t="s">
        <v>161</v>
      </c>
      <c r="C72" s="18" t="s">
        <v>75</v>
      </c>
      <c r="D72" s="24" t="s">
        <v>76</v>
      </c>
      <c r="E72" s="24" t="s">
        <v>76</v>
      </c>
      <c r="F72" s="24" t="s">
        <v>76</v>
      </c>
      <c r="G72" s="18" t="s">
        <v>76</v>
      </c>
      <c r="H72" s="18" t="s">
        <v>76</v>
      </c>
      <c r="I72" s="18" t="s">
        <v>76</v>
      </c>
      <c r="J72" s="18" t="s">
        <v>76</v>
      </c>
      <c r="K72" s="18" t="s">
        <v>76</v>
      </c>
      <c r="L72" s="38" t="s">
        <v>76</v>
      </c>
      <c r="M72" s="38" t="s">
        <v>76</v>
      </c>
      <c r="N72" s="38" t="s">
        <v>76</v>
      </c>
      <c r="O72" s="38" t="s">
        <v>76</v>
      </c>
      <c r="P72" s="38" t="s">
        <v>76</v>
      </c>
      <c r="Q72" s="38" t="s">
        <v>76</v>
      </c>
      <c r="R72" s="24" t="s">
        <v>76</v>
      </c>
    </row>
    <row r="73" spans="1:18" ht="31.5">
      <c r="A73" s="16" t="s">
        <v>162</v>
      </c>
      <c r="B73" s="23" t="s">
        <v>163</v>
      </c>
      <c r="C73" s="18" t="s">
        <v>75</v>
      </c>
      <c r="D73" s="24" t="s">
        <v>76</v>
      </c>
      <c r="E73" s="24" t="s">
        <v>76</v>
      </c>
      <c r="F73" s="25">
        <f>F74</f>
        <v>0</v>
      </c>
      <c r="G73" s="120">
        <f>G74</f>
        <v>0</v>
      </c>
      <c r="H73" s="131" t="s">
        <v>76</v>
      </c>
      <c r="I73" s="131" t="s">
        <v>76</v>
      </c>
      <c r="J73" s="131" t="s">
        <v>76</v>
      </c>
      <c r="K73" s="120">
        <f>G73</f>
        <v>0</v>
      </c>
      <c r="L73" s="38" t="s">
        <v>76</v>
      </c>
      <c r="M73" s="38">
        <v>122.71593220338985</v>
      </c>
      <c r="N73" s="38">
        <v>31.950169491525429</v>
      </c>
      <c r="O73" s="38">
        <v>30.255254237288142</v>
      </c>
      <c r="P73" s="38">
        <v>30.255254237288142</v>
      </c>
      <c r="Q73" s="25">
        <f t="shared" ref="Q73" si="26">Q74</f>
        <v>30.255254237288142</v>
      </c>
      <c r="R73" s="25">
        <f>N73+O73+P73+Q73</f>
        <v>122.71593220338985</v>
      </c>
    </row>
    <row r="74" spans="1:18" ht="47.25">
      <c r="A74" s="16" t="s">
        <v>162</v>
      </c>
      <c r="B74" s="27" t="s">
        <v>165</v>
      </c>
      <c r="C74" s="16" t="s">
        <v>385</v>
      </c>
      <c r="D74" s="28" t="s">
        <v>394</v>
      </c>
      <c r="E74" s="28" t="s">
        <v>393</v>
      </c>
      <c r="F74" s="132">
        <v>0</v>
      </c>
      <c r="G74" s="129">
        <f>AF74</f>
        <v>0</v>
      </c>
      <c r="H74" s="125" t="s">
        <v>76</v>
      </c>
      <c r="I74" s="125" t="s">
        <v>76</v>
      </c>
      <c r="J74" s="125" t="s">
        <v>76</v>
      </c>
      <c r="K74" s="129">
        <f>G74</f>
        <v>0</v>
      </c>
      <c r="L74" s="37" t="s">
        <v>76</v>
      </c>
      <c r="M74" s="130">
        <v>122.71593220338985</v>
      </c>
      <c r="N74" s="37">
        <v>31.950169491525429</v>
      </c>
      <c r="O74" s="37">
        <v>30.255254237288142</v>
      </c>
      <c r="P74" s="37">
        <v>30.255254237288142</v>
      </c>
      <c r="Q74" s="130">
        <f>35.34-Q28-Q29</f>
        <v>30.255254237288142</v>
      </c>
      <c r="R74" s="25">
        <f>N74+O74+P74+Q74</f>
        <v>122.71593220338985</v>
      </c>
    </row>
  </sheetData>
  <mergeCells count="20">
    <mergeCell ref="A9:R9"/>
    <mergeCell ref="A11:R11"/>
    <mergeCell ref="F14:F15"/>
    <mergeCell ref="G14:K14"/>
    <mergeCell ref="L14:M14"/>
    <mergeCell ref="G15:K15"/>
    <mergeCell ref="L15:M15"/>
    <mergeCell ref="A14:A16"/>
    <mergeCell ref="B14:B16"/>
    <mergeCell ref="C14:C16"/>
    <mergeCell ref="D14:D16"/>
    <mergeCell ref="E14:E15"/>
    <mergeCell ref="A12:R12"/>
    <mergeCell ref="N14:R14"/>
    <mergeCell ref="R15:R16"/>
    <mergeCell ref="A1:R1"/>
    <mergeCell ref="A2:R2"/>
    <mergeCell ref="A3:R3"/>
    <mergeCell ref="A4:R4"/>
    <mergeCell ref="A7:R7"/>
  </mergeCells>
  <conditionalFormatting sqref="D18:D74">
    <cfRule type="cellIs" dxfId="83" priority="15" operator="equal">
      <formula>0</formula>
    </cfRule>
  </conditionalFormatting>
  <conditionalFormatting sqref="E18:E74">
    <cfRule type="cellIs" dxfId="82" priority="14" operator="equal">
      <formula>0</formula>
    </cfRule>
  </conditionalFormatting>
  <conditionalFormatting sqref="F18:F74">
    <cfRule type="cellIs" dxfId="81" priority="13" operator="equal">
      <formula>0</formula>
    </cfRule>
  </conditionalFormatting>
  <conditionalFormatting sqref="G18:K74">
    <cfRule type="cellIs" dxfId="80" priority="12" operator="equal">
      <formula>0</formula>
    </cfRule>
  </conditionalFormatting>
  <conditionalFormatting sqref="L18:M74">
    <cfRule type="cellIs" dxfId="79" priority="11" operator="equal">
      <formula>0</formula>
    </cfRule>
  </conditionalFormatting>
  <conditionalFormatting sqref="Q18:Q74">
    <cfRule type="cellIs" dxfId="78" priority="10" operator="equal">
      <formula>0</formula>
    </cfRule>
  </conditionalFormatting>
  <conditionalFormatting sqref="R54">
    <cfRule type="cellIs" dxfId="77" priority="9" operator="equal">
      <formula>0</formula>
    </cfRule>
  </conditionalFormatting>
  <conditionalFormatting sqref="R55">
    <cfRule type="cellIs" dxfId="76" priority="8" operator="equal">
      <formula>0</formula>
    </cfRule>
  </conditionalFormatting>
  <conditionalFormatting sqref="R54">
    <cfRule type="cellIs" dxfId="75" priority="7" operator="equal">
      <formula>0</formula>
    </cfRule>
  </conditionalFormatting>
  <conditionalFormatting sqref="R53">
    <cfRule type="cellIs" dxfId="74" priority="6" operator="equal">
      <formula>0</formula>
    </cfRule>
  </conditionalFormatting>
  <conditionalFormatting sqref="R52">
    <cfRule type="cellIs" dxfId="73" priority="5" operator="equal">
      <formula>0</formula>
    </cfRule>
  </conditionalFormatting>
  <conditionalFormatting sqref="R50">
    <cfRule type="cellIs" dxfId="72" priority="4" operator="equal">
      <formula>0</formula>
    </cfRule>
  </conditionalFormatting>
  <conditionalFormatting sqref="R49">
    <cfRule type="cellIs" dxfId="71" priority="3" operator="equal">
      <formula>0</formula>
    </cfRule>
  </conditionalFormatting>
  <conditionalFormatting sqref="R48">
    <cfRule type="cellIs" dxfId="70" priority="2" operator="equal">
      <formula>0</formula>
    </cfRule>
  </conditionalFormatting>
  <conditionalFormatting sqref="R46:R47">
    <cfRule type="cellIs" dxfId="69" priority="1" operator="equal">
      <formula>0</formula>
    </cfRule>
  </conditionalFormatting>
  <pageMargins left="0.23622047244094491" right="0.23622047244094491" top="0.74803149606299213" bottom="0.74803149606299213" header="0.31496062992125984" footer="0.31496062992125984"/>
  <pageSetup paperSize="9" scale="45" firstPageNumber="2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2:V74"/>
  <sheetViews>
    <sheetView view="pageBreakPreview" topLeftCell="C1" zoomScale="75" zoomScaleNormal="80" zoomScaleSheetLayoutView="75" workbookViewId="0">
      <selection activeCell="A11" sqref="A11:V11"/>
    </sheetView>
  </sheetViews>
  <sheetFormatPr defaultRowHeight="12"/>
  <cols>
    <col min="1" max="1" width="11.140625" style="56" customWidth="1"/>
    <col min="2" max="2" width="38.7109375" style="56" customWidth="1"/>
    <col min="3" max="3" width="14.5703125" style="56" customWidth="1"/>
    <col min="4" max="4" width="16.7109375" style="57" customWidth="1"/>
    <col min="5" max="5" width="13.140625" style="57" customWidth="1"/>
    <col min="6" max="7" width="11.7109375" style="57" customWidth="1"/>
    <col min="8" max="8" width="12.28515625" style="57" customWidth="1"/>
    <col min="9" max="10" width="9.28515625" style="57" customWidth="1"/>
    <col min="11" max="11" width="15.42578125" style="57" customWidth="1"/>
    <col min="12" max="12" width="19.140625" style="57" customWidth="1"/>
    <col min="13" max="13" width="16.28515625" style="57" customWidth="1"/>
    <col min="14" max="14" width="15.28515625" style="57" customWidth="1"/>
    <col min="15" max="15" width="20.85546875" style="57" customWidth="1"/>
    <col min="16" max="16" width="19.85546875" style="57" customWidth="1"/>
    <col min="17" max="17" width="16.85546875" style="57" customWidth="1"/>
    <col min="18" max="18" width="17.7109375" style="57" customWidth="1"/>
    <col min="19" max="19" width="16" style="57" customWidth="1"/>
    <col min="20" max="20" width="18.85546875" style="57" customWidth="1"/>
    <col min="21" max="21" width="19.42578125" style="57" customWidth="1"/>
    <col min="22" max="22" width="20.140625" style="57" customWidth="1"/>
    <col min="23" max="23" width="9.140625" style="56"/>
    <col min="24" max="24" width="9.140625" style="56" customWidth="1"/>
    <col min="25" max="16384" width="9.140625" style="56"/>
  </cols>
  <sheetData>
    <row r="2" spans="1:22" ht="20.25">
      <c r="A2" s="289" t="s">
        <v>292</v>
      </c>
      <c r="B2" s="289"/>
      <c r="C2" s="289"/>
      <c r="D2" s="289"/>
      <c r="E2" s="289"/>
      <c r="F2" s="289"/>
      <c r="G2" s="289"/>
      <c r="H2" s="289"/>
      <c r="I2" s="289"/>
      <c r="J2" s="289"/>
      <c r="K2" s="289"/>
      <c r="L2" s="289"/>
      <c r="M2" s="289"/>
      <c r="N2" s="289"/>
      <c r="O2" s="289"/>
      <c r="P2" s="289"/>
      <c r="Q2" s="289"/>
      <c r="R2" s="289"/>
      <c r="S2" s="289"/>
      <c r="T2" s="289"/>
      <c r="U2" s="289"/>
      <c r="V2" s="289"/>
    </row>
    <row r="3" spans="1:22" ht="20.25">
      <c r="A3" s="289" t="s">
        <v>297</v>
      </c>
      <c r="B3" s="289"/>
      <c r="C3" s="289"/>
      <c r="D3" s="289"/>
      <c r="E3" s="289"/>
      <c r="F3" s="289"/>
      <c r="G3" s="289"/>
      <c r="H3" s="289"/>
      <c r="I3" s="289"/>
      <c r="J3" s="289"/>
      <c r="K3" s="289"/>
      <c r="L3" s="289"/>
      <c r="M3" s="289"/>
      <c r="N3" s="289"/>
      <c r="O3" s="289"/>
      <c r="P3" s="289"/>
      <c r="Q3" s="289"/>
      <c r="R3" s="289"/>
      <c r="S3" s="289"/>
      <c r="T3" s="289"/>
      <c r="U3" s="289"/>
      <c r="V3" s="289"/>
    </row>
    <row r="4" spans="1:22" ht="20.25">
      <c r="A4" s="289" t="s">
        <v>294</v>
      </c>
      <c r="B4" s="289"/>
      <c r="C4" s="289"/>
      <c r="D4" s="289"/>
      <c r="E4" s="289"/>
      <c r="F4" s="289"/>
      <c r="G4" s="289"/>
      <c r="H4" s="289"/>
      <c r="I4" s="289"/>
      <c r="J4" s="289"/>
      <c r="K4" s="289"/>
      <c r="L4" s="289"/>
      <c r="M4" s="289"/>
      <c r="N4" s="289"/>
      <c r="O4" s="289"/>
      <c r="P4" s="289"/>
      <c r="Q4" s="289"/>
      <c r="R4" s="289"/>
      <c r="S4" s="289"/>
      <c r="T4" s="289"/>
      <c r="U4" s="289"/>
      <c r="V4" s="289"/>
    </row>
    <row r="5" spans="1:22" ht="27" customHeight="1">
      <c r="A5" s="289" t="s">
        <v>529</v>
      </c>
      <c r="B5" s="289"/>
      <c r="C5" s="289"/>
      <c r="D5" s="289"/>
      <c r="E5" s="289"/>
      <c r="F5" s="289"/>
      <c r="G5" s="289"/>
      <c r="H5" s="289"/>
      <c r="I5" s="289"/>
      <c r="J5" s="289"/>
      <c r="K5" s="289"/>
      <c r="L5" s="289"/>
      <c r="M5" s="289"/>
      <c r="N5" s="289"/>
      <c r="O5" s="289"/>
      <c r="P5" s="289"/>
      <c r="Q5" s="289"/>
      <c r="R5" s="289"/>
      <c r="S5" s="289"/>
      <c r="T5" s="289"/>
      <c r="U5" s="289"/>
      <c r="V5" s="289"/>
    </row>
    <row r="6" spans="1:22">
      <c r="J6" s="58"/>
      <c r="K6" s="58"/>
      <c r="L6" s="58"/>
    </row>
    <row r="7" spans="1:22" ht="20.25">
      <c r="A7" s="291" t="s">
        <v>0</v>
      </c>
      <c r="B7" s="291"/>
      <c r="C7" s="291"/>
      <c r="D7" s="291"/>
      <c r="E7" s="291"/>
      <c r="F7" s="291"/>
      <c r="G7" s="291"/>
      <c r="H7" s="291"/>
      <c r="I7" s="291"/>
      <c r="J7" s="291"/>
      <c r="K7" s="291"/>
      <c r="L7" s="291"/>
      <c r="M7" s="291"/>
      <c r="N7" s="291"/>
      <c r="O7" s="291"/>
      <c r="P7" s="291"/>
      <c r="Q7" s="291"/>
      <c r="R7" s="291"/>
      <c r="S7" s="291"/>
      <c r="T7" s="291"/>
      <c r="U7" s="291"/>
      <c r="V7" s="291"/>
    </row>
    <row r="8" spans="1:22" ht="20.25">
      <c r="A8" s="292" t="s">
        <v>306</v>
      </c>
      <c r="B8" s="292"/>
      <c r="C8" s="292"/>
      <c r="D8" s="292"/>
      <c r="E8" s="292"/>
      <c r="F8" s="292"/>
      <c r="G8" s="292"/>
      <c r="H8" s="292"/>
      <c r="I8" s="292"/>
      <c r="J8" s="292"/>
      <c r="K8" s="292"/>
      <c r="L8" s="292"/>
      <c r="M8" s="292"/>
      <c r="N8" s="292"/>
      <c r="O8" s="292"/>
      <c r="P8" s="292"/>
      <c r="Q8" s="292"/>
      <c r="R8" s="292"/>
      <c r="S8" s="292"/>
      <c r="T8" s="292"/>
      <c r="U8" s="292"/>
      <c r="V8" s="292"/>
    </row>
    <row r="9" spans="1:22" ht="20.25">
      <c r="A9" s="294" t="s">
        <v>420</v>
      </c>
      <c r="B9" s="294"/>
      <c r="C9" s="294"/>
      <c r="D9" s="294"/>
      <c r="E9" s="294"/>
      <c r="F9" s="294"/>
      <c r="G9" s="294"/>
      <c r="H9" s="294"/>
      <c r="I9" s="294"/>
      <c r="J9" s="294"/>
      <c r="K9" s="294"/>
      <c r="L9" s="294"/>
      <c r="M9" s="294"/>
      <c r="N9" s="294"/>
      <c r="O9" s="294"/>
      <c r="P9" s="294"/>
      <c r="Q9" s="294"/>
      <c r="R9" s="294"/>
      <c r="S9" s="294"/>
      <c r="T9" s="294"/>
      <c r="U9" s="294"/>
      <c r="V9" s="294"/>
    </row>
    <row r="10" spans="1:22" ht="20.25">
      <c r="A10" s="101"/>
      <c r="B10" s="138"/>
      <c r="C10" s="138"/>
      <c r="D10" s="138"/>
      <c r="E10" s="138"/>
      <c r="F10" s="138"/>
      <c r="G10" s="138"/>
      <c r="H10" s="138"/>
      <c r="I10" s="138"/>
      <c r="J10" s="138"/>
      <c r="K10" s="138"/>
      <c r="L10" s="138"/>
      <c r="M10" s="138"/>
      <c r="N10" s="138"/>
      <c r="O10" s="138"/>
      <c r="P10" s="138"/>
      <c r="Q10" s="138"/>
      <c r="R10" s="138"/>
      <c r="S10" s="138"/>
      <c r="T10" s="138"/>
      <c r="U10" s="138"/>
      <c r="V10" s="138"/>
    </row>
    <row r="11" spans="1:22" ht="18.75">
      <c r="A11" s="293" t="s">
        <v>421</v>
      </c>
      <c r="B11" s="293"/>
      <c r="C11" s="293"/>
      <c r="D11" s="293"/>
      <c r="E11" s="293"/>
      <c r="F11" s="293"/>
      <c r="G11" s="293"/>
      <c r="H11" s="293"/>
      <c r="I11" s="293"/>
      <c r="J11" s="293"/>
      <c r="K11" s="293"/>
      <c r="L11" s="293"/>
      <c r="M11" s="293"/>
      <c r="N11" s="293"/>
      <c r="O11" s="293"/>
      <c r="P11" s="293"/>
      <c r="Q11" s="293"/>
      <c r="R11" s="293"/>
      <c r="S11" s="293"/>
      <c r="T11" s="293"/>
      <c r="U11" s="293"/>
      <c r="V11" s="293"/>
    </row>
    <row r="12" spans="1:22" ht="15.75">
      <c r="A12" s="290" t="s">
        <v>1</v>
      </c>
      <c r="B12" s="290"/>
      <c r="C12" s="290"/>
      <c r="D12" s="290"/>
      <c r="E12" s="290"/>
      <c r="F12" s="290"/>
      <c r="G12" s="290"/>
      <c r="H12" s="290"/>
      <c r="I12" s="290"/>
      <c r="J12" s="290"/>
      <c r="K12" s="290"/>
      <c r="L12" s="290"/>
      <c r="M12" s="290"/>
      <c r="N12" s="290"/>
      <c r="O12" s="290"/>
      <c r="P12" s="290"/>
      <c r="Q12" s="290"/>
      <c r="R12" s="290"/>
      <c r="S12" s="290"/>
      <c r="T12" s="290"/>
      <c r="U12" s="290"/>
      <c r="V12" s="290"/>
    </row>
    <row r="14" spans="1:22" ht="18.75">
      <c r="A14" s="282" t="s">
        <v>254</v>
      </c>
      <c r="B14" s="282"/>
      <c r="C14" s="282"/>
      <c r="D14" s="282"/>
      <c r="E14" s="282"/>
      <c r="F14" s="282"/>
      <c r="G14" s="282"/>
      <c r="H14" s="282"/>
      <c r="I14" s="282"/>
      <c r="J14" s="282"/>
      <c r="K14" s="282"/>
      <c r="L14" s="282"/>
      <c r="M14" s="282"/>
      <c r="N14" s="282"/>
      <c r="O14" s="282"/>
      <c r="P14" s="282"/>
      <c r="Q14" s="282"/>
      <c r="R14" s="282"/>
      <c r="S14" s="282"/>
      <c r="T14" s="282"/>
      <c r="U14" s="282"/>
      <c r="V14" s="282"/>
    </row>
    <row r="15" spans="1:22" ht="34.5" customHeight="1">
      <c r="A15" s="283" t="s">
        <v>65</v>
      </c>
      <c r="B15" s="283" t="s">
        <v>66</v>
      </c>
      <c r="C15" s="283" t="s">
        <v>166</v>
      </c>
      <c r="D15" s="286" t="s">
        <v>422</v>
      </c>
      <c r="E15" s="288"/>
      <c r="F15" s="288"/>
      <c r="G15" s="288"/>
      <c r="H15" s="288"/>
      <c r="I15" s="288"/>
      <c r="J15" s="288"/>
      <c r="K15" s="288"/>
      <c r="L15" s="288"/>
      <c r="M15" s="288"/>
      <c r="N15" s="288"/>
      <c r="O15" s="288"/>
      <c r="P15" s="288"/>
      <c r="Q15" s="288"/>
      <c r="R15" s="288"/>
      <c r="S15" s="288"/>
      <c r="T15" s="288"/>
      <c r="U15" s="288"/>
      <c r="V15" s="287"/>
    </row>
    <row r="16" spans="1:22" ht="130.5" customHeight="1">
      <c r="A16" s="284"/>
      <c r="B16" s="284"/>
      <c r="C16" s="284"/>
      <c r="D16" s="286" t="s">
        <v>260</v>
      </c>
      <c r="E16" s="288"/>
      <c r="F16" s="288"/>
      <c r="G16" s="288"/>
      <c r="H16" s="288"/>
      <c r="I16" s="287"/>
      <c r="J16" s="286" t="s">
        <v>261</v>
      </c>
      <c r="K16" s="288"/>
      <c r="L16" s="287"/>
      <c r="M16" s="286" t="s">
        <v>262</v>
      </c>
      <c r="N16" s="287"/>
      <c r="O16" s="286" t="s">
        <v>263</v>
      </c>
      <c r="P16" s="287"/>
      <c r="Q16" s="286" t="s">
        <v>264</v>
      </c>
      <c r="R16" s="288"/>
      <c r="S16" s="287"/>
      <c r="T16" s="286" t="s">
        <v>265</v>
      </c>
      <c r="U16" s="287"/>
      <c r="V16" s="139" t="s">
        <v>266</v>
      </c>
    </row>
    <row r="17" spans="1:22" ht="360.75">
      <c r="A17" s="285"/>
      <c r="B17" s="285"/>
      <c r="C17" s="285"/>
      <c r="D17" s="140" t="s">
        <v>267</v>
      </c>
      <c r="E17" s="140" t="s">
        <v>268</v>
      </c>
      <c r="F17" s="140" t="s">
        <v>269</v>
      </c>
      <c r="G17" s="140" t="s">
        <v>270</v>
      </c>
      <c r="H17" s="140" t="s">
        <v>271</v>
      </c>
      <c r="I17" s="140" t="s">
        <v>423</v>
      </c>
      <c r="J17" s="141" t="s">
        <v>424</v>
      </c>
      <c r="K17" s="141" t="s">
        <v>425</v>
      </c>
      <c r="L17" s="141" t="s">
        <v>426</v>
      </c>
      <c r="M17" s="141" t="s">
        <v>272</v>
      </c>
      <c r="N17" s="141" t="s">
        <v>273</v>
      </c>
      <c r="O17" s="140" t="s">
        <v>274</v>
      </c>
      <c r="P17" s="140" t="s">
        <v>275</v>
      </c>
      <c r="Q17" s="140" t="s">
        <v>276</v>
      </c>
      <c r="R17" s="140" t="s">
        <v>277</v>
      </c>
      <c r="S17" s="140" t="s">
        <v>278</v>
      </c>
      <c r="T17" s="140" t="s">
        <v>279</v>
      </c>
      <c r="U17" s="140" t="s">
        <v>280</v>
      </c>
      <c r="V17" s="140" t="s">
        <v>280</v>
      </c>
    </row>
    <row r="18" spans="1:22" ht="15.75">
      <c r="A18" s="17">
        <v>1</v>
      </c>
      <c r="B18" s="142">
        <v>2</v>
      </c>
      <c r="C18" s="17">
        <v>3</v>
      </c>
      <c r="D18" s="143" t="s">
        <v>427</v>
      </c>
      <c r="E18" s="143" t="s">
        <v>281</v>
      </c>
      <c r="F18" s="143" t="s">
        <v>282</v>
      </c>
      <c r="G18" s="143" t="s">
        <v>305</v>
      </c>
      <c r="H18" s="143" t="s">
        <v>283</v>
      </c>
      <c r="I18" s="143" t="s">
        <v>284</v>
      </c>
      <c r="J18" s="143" t="s">
        <v>285</v>
      </c>
      <c r="K18" s="143" t="s">
        <v>304</v>
      </c>
      <c r="L18" s="143" t="s">
        <v>286</v>
      </c>
      <c r="M18" s="143" t="s">
        <v>287</v>
      </c>
      <c r="N18" s="143" t="s">
        <v>303</v>
      </c>
      <c r="O18" s="143" t="s">
        <v>288</v>
      </c>
      <c r="P18" s="143" t="s">
        <v>302</v>
      </c>
      <c r="Q18" s="143" t="s">
        <v>289</v>
      </c>
      <c r="R18" s="143" t="s">
        <v>301</v>
      </c>
      <c r="S18" s="143" t="s">
        <v>290</v>
      </c>
      <c r="T18" s="143" t="s">
        <v>291</v>
      </c>
      <c r="U18" s="143" t="s">
        <v>300</v>
      </c>
      <c r="V18" s="143" t="s">
        <v>215</v>
      </c>
    </row>
    <row r="19" spans="1:22" ht="31.5">
      <c r="A19" s="18" t="s">
        <v>73</v>
      </c>
      <c r="B19" s="23" t="s">
        <v>74</v>
      </c>
      <c r="C19" s="18" t="s">
        <v>75</v>
      </c>
      <c r="D19" s="49">
        <f t="shared" ref="D19:V19" si="0">SUM(D20:D25)</f>
        <v>1.6</v>
      </c>
      <c r="E19" s="49">
        <f t="shared" si="0"/>
        <v>0</v>
      </c>
      <c r="F19" s="49">
        <f t="shared" si="0"/>
        <v>102.71351</v>
      </c>
      <c r="G19" s="49">
        <f t="shared" si="0"/>
        <v>0</v>
      </c>
      <c r="H19" s="49">
        <f t="shared" si="0"/>
        <v>12.87</v>
      </c>
      <c r="I19" s="49" t="s">
        <v>76</v>
      </c>
      <c r="J19" s="49">
        <f t="shared" si="0"/>
        <v>0</v>
      </c>
      <c r="K19" s="49">
        <f t="shared" si="0"/>
        <v>0</v>
      </c>
      <c r="L19" s="49">
        <f t="shared" si="0"/>
        <v>0</v>
      </c>
      <c r="M19" s="49">
        <f>SUM(M20)</f>
        <v>-0.29899999999999999</v>
      </c>
      <c r="N19" s="49">
        <f t="shared" ref="N19" si="1">SUM(N20)</f>
        <v>-0.2898</v>
      </c>
      <c r="O19" s="49">
        <f t="shared" si="0"/>
        <v>0</v>
      </c>
      <c r="P19" s="49">
        <f t="shared" si="0"/>
        <v>0</v>
      </c>
      <c r="Q19" s="49">
        <f t="shared" si="0"/>
        <v>0</v>
      </c>
      <c r="R19" s="49">
        <f t="shared" si="0"/>
        <v>0</v>
      </c>
      <c r="S19" s="49">
        <f t="shared" si="0"/>
        <v>0</v>
      </c>
      <c r="T19" s="49">
        <f t="shared" si="0"/>
        <v>0</v>
      </c>
      <c r="U19" s="49">
        <f t="shared" si="0"/>
        <v>0</v>
      </c>
      <c r="V19" s="49">
        <f t="shared" si="0"/>
        <v>0</v>
      </c>
    </row>
    <row r="20" spans="1:22" ht="31.5">
      <c r="A20" s="16" t="s">
        <v>77</v>
      </c>
      <c r="B20" s="27" t="s">
        <v>78</v>
      </c>
      <c r="C20" s="16" t="s">
        <v>75</v>
      </c>
      <c r="D20" s="40">
        <f t="shared" ref="D20:V20" si="2">D27</f>
        <v>1.6</v>
      </c>
      <c r="E20" s="40">
        <f t="shared" si="2"/>
        <v>0</v>
      </c>
      <c r="F20" s="40">
        <f t="shared" si="2"/>
        <v>0</v>
      </c>
      <c r="G20" s="40">
        <f t="shared" si="2"/>
        <v>0</v>
      </c>
      <c r="H20" s="40">
        <f t="shared" si="2"/>
        <v>0</v>
      </c>
      <c r="I20" s="40" t="s">
        <v>76</v>
      </c>
      <c r="J20" s="40">
        <f t="shared" si="2"/>
        <v>0</v>
      </c>
      <c r="K20" s="40">
        <f t="shared" si="2"/>
        <v>0</v>
      </c>
      <c r="L20" s="40">
        <f t="shared" si="2"/>
        <v>0</v>
      </c>
      <c r="M20" s="40">
        <f t="shared" si="2"/>
        <v>-0.29899999999999999</v>
      </c>
      <c r="N20" s="40">
        <f t="shared" si="2"/>
        <v>-0.2898</v>
      </c>
      <c r="O20" s="40">
        <f t="shared" si="2"/>
        <v>0</v>
      </c>
      <c r="P20" s="40">
        <f t="shared" si="2"/>
        <v>0</v>
      </c>
      <c r="Q20" s="40">
        <f t="shared" si="2"/>
        <v>0</v>
      </c>
      <c r="R20" s="40">
        <f t="shared" si="2"/>
        <v>0</v>
      </c>
      <c r="S20" s="40">
        <f t="shared" si="2"/>
        <v>0</v>
      </c>
      <c r="T20" s="40">
        <f t="shared" si="2"/>
        <v>0</v>
      </c>
      <c r="U20" s="40">
        <f t="shared" si="2"/>
        <v>0</v>
      </c>
      <c r="V20" s="40">
        <f t="shared" si="2"/>
        <v>0</v>
      </c>
    </row>
    <row r="21" spans="1:22" ht="31.5">
      <c r="A21" s="16" t="s">
        <v>79</v>
      </c>
      <c r="B21" s="27" t="s">
        <v>80</v>
      </c>
      <c r="C21" s="16" t="s">
        <v>75</v>
      </c>
      <c r="D21" s="40">
        <f t="shared" ref="D21:V21" si="3">D47</f>
        <v>0</v>
      </c>
      <c r="E21" s="40">
        <f t="shared" si="3"/>
        <v>0</v>
      </c>
      <c r="F21" s="40">
        <f t="shared" si="3"/>
        <v>0</v>
      </c>
      <c r="G21" s="40">
        <f t="shared" si="3"/>
        <v>0</v>
      </c>
      <c r="H21" s="40">
        <f t="shared" si="3"/>
        <v>0</v>
      </c>
      <c r="I21" s="40" t="s">
        <v>76</v>
      </c>
      <c r="J21" s="40">
        <f t="shared" si="3"/>
        <v>0</v>
      </c>
      <c r="K21" s="40">
        <f t="shared" si="3"/>
        <v>0</v>
      </c>
      <c r="L21" s="40">
        <f t="shared" si="3"/>
        <v>0</v>
      </c>
      <c r="M21" s="40">
        <f t="shared" si="3"/>
        <v>0</v>
      </c>
      <c r="N21" s="40">
        <f t="shared" si="3"/>
        <v>0</v>
      </c>
      <c r="O21" s="40">
        <f t="shared" si="3"/>
        <v>0</v>
      </c>
      <c r="P21" s="40">
        <f t="shared" si="3"/>
        <v>0</v>
      </c>
      <c r="Q21" s="40">
        <f t="shared" si="3"/>
        <v>0</v>
      </c>
      <c r="R21" s="40">
        <f t="shared" si="3"/>
        <v>0</v>
      </c>
      <c r="S21" s="40">
        <f t="shared" si="3"/>
        <v>0</v>
      </c>
      <c r="T21" s="40">
        <f t="shared" si="3"/>
        <v>0</v>
      </c>
      <c r="U21" s="40">
        <f t="shared" si="3"/>
        <v>0</v>
      </c>
      <c r="V21" s="40">
        <f t="shared" si="3"/>
        <v>0</v>
      </c>
    </row>
    <row r="22" spans="1:22" ht="78.75">
      <c r="A22" s="16" t="s">
        <v>81</v>
      </c>
      <c r="B22" s="133" t="s">
        <v>82</v>
      </c>
      <c r="C22" s="17" t="s">
        <v>75</v>
      </c>
      <c r="D22" s="40">
        <f t="shared" ref="D22:V22" si="4">D65</f>
        <v>0</v>
      </c>
      <c r="E22" s="40">
        <f t="shared" si="4"/>
        <v>0</v>
      </c>
      <c r="F22" s="40">
        <f t="shared" si="4"/>
        <v>0</v>
      </c>
      <c r="G22" s="40">
        <f t="shared" si="4"/>
        <v>0</v>
      </c>
      <c r="H22" s="40">
        <f t="shared" si="4"/>
        <v>0</v>
      </c>
      <c r="I22" s="40" t="s">
        <v>76</v>
      </c>
      <c r="J22" s="40">
        <f t="shared" si="4"/>
        <v>0</v>
      </c>
      <c r="K22" s="40">
        <f t="shared" si="4"/>
        <v>0</v>
      </c>
      <c r="L22" s="40">
        <f t="shared" si="4"/>
        <v>0</v>
      </c>
      <c r="M22" s="40">
        <f t="shared" si="4"/>
        <v>0</v>
      </c>
      <c r="N22" s="40">
        <f t="shared" si="4"/>
        <v>0</v>
      </c>
      <c r="O22" s="40">
        <f t="shared" si="4"/>
        <v>0</v>
      </c>
      <c r="P22" s="40">
        <f t="shared" si="4"/>
        <v>0</v>
      </c>
      <c r="Q22" s="40">
        <f t="shared" si="4"/>
        <v>0</v>
      </c>
      <c r="R22" s="40">
        <f t="shared" si="4"/>
        <v>0</v>
      </c>
      <c r="S22" s="40">
        <f t="shared" si="4"/>
        <v>0</v>
      </c>
      <c r="T22" s="40">
        <f t="shared" si="4"/>
        <v>0</v>
      </c>
      <c r="U22" s="40">
        <f t="shared" si="4"/>
        <v>0</v>
      </c>
      <c r="V22" s="40">
        <f t="shared" si="4"/>
        <v>0</v>
      </c>
    </row>
    <row r="23" spans="1:22" ht="47.25">
      <c r="A23" s="16" t="s">
        <v>83</v>
      </c>
      <c r="B23" s="27" t="s">
        <v>84</v>
      </c>
      <c r="C23" s="16" t="s">
        <v>75</v>
      </c>
      <c r="D23" s="40">
        <f t="shared" ref="D23:V23" si="5">D68</f>
        <v>0</v>
      </c>
      <c r="E23" s="40">
        <f t="shared" si="5"/>
        <v>0</v>
      </c>
      <c r="F23" s="40">
        <f t="shared" si="5"/>
        <v>0</v>
      </c>
      <c r="G23" s="40">
        <f t="shared" si="5"/>
        <v>0</v>
      </c>
      <c r="H23" s="40">
        <f t="shared" si="5"/>
        <v>0</v>
      </c>
      <c r="I23" s="40" t="s">
        <v>76</v>
      </c>
      <c r="J23" s="40">
        <f t="shared" si="5"/>
        <v>0</v>
      </c>
      <c r="K23" s="40">
        <f t="shared" si="5"/>
        <v>0</v>
      </c>
      <c r="L23" s="40">
        <f t="shared" si="5"/>
        <v>0</v>
      </c>
      <c r="M23" s="40">
        <f t="shared" si="5"/>
        <v>0</v>
      </c>
      <c r="N23" s="40">
        <f t="shared" si="5"/>
        <v>0</v>
      </c>
      <c r="O23" s="40">
        <f t="shared" si="5"/>
        <v>0</v>
      </c>
      <c r="P23" s="40">
        <f t="shared" si="5"/>
        <v>0</v>
      </c>
      <c r="Q23" s="40">
        <f t="shared" si="5"/>
        <v>0</v>
      </c>
      <c r="R23" s="40">
        <f t="shared" si="5"/>
        <v>0</v>
      </c>
      <c r="S23" s="40">
        <f t="shared" si="5"/>
        <v>0</v>
      </c>
      <c r="T23" s="40">
        <f t="shared" si="5"/>
        <v>0</v>
      </c>
      <c r="U23" s="40">
        <f t="shared" si="5"/>
        <v>0</v>
      </c>
      <c r="V23" s="40">
        <f t="shared" si="5"/>
        <v>0</v>
      </c>
    </row>
    <row r="24" spans="1:22" ht="47.25">
      <c r="A24" s="16" t="s">
        <v>85</v>
      </c>
      <c r="B24" s="15" t="s">
        <v>86</v>
      </c>
      <c r="C24" s="17" t="s">
        <v>75</v>
      </c>
      <c r="D24" s="40">
        <f t="shared" ref="D24:V25" si="6">D72</f>
        <v>0</v>
      </c>
      <c r="E24" s="40">
        <f t="shared" si="6"/>
        <v>0</v>
      </c>
      <c r="F24" s="40">
        <f t="shared" si="6"/>
        <v>0</v>
      </c>
      <c r="G24" s="40">
        <f t="shared" si="6"/>
        <v>0</v>
      </c>
      <c r="H24" s="40">
        <f t="shared" si="6"/>
        <v>0</v>
      </c>
      <c r="I24" s="40" t="s">
        <v>76</v>
      </c>
      <c r="J24" s="40">
        <f t="shared" si="6"/>
        <v>0</v>
      </c>
      <c r="K24" s="40">
        <f t="shared" si="6"/>
        <v>0</v>
      </c>
      <c r="L24" s="40">
        <f t="shared" si="6"/>
        <v>0</v>
      </c>
      <c r="M24" s="40">
        <f t="shared" si="6"/>
        <v>0</v>
      </c>
      <c r="N24" s="40">
        <f t="shared" si="6"/>
        <v>0</v>
      </c>
      <c r="O24" s="40">
        <f t="shared" si="6"/>
        <v>0</v>
      </c>
      <c r="P24" s="40">
        <f t="shared" si="6"/>
        <v>0</v>
      </c>
      <c r="Q24" s="40">
        <f t="shared" si="6"/>
        <v>0</v>
      </c>
      <c r="R24" s="40">
        <f t="shared" si="6"/>
        <v>0</v>
      </c>
      <c r="S24" s="40">
        <f t="shared" si="6"/>
        <v>0</v>
      </c>
      <c r="T24" s="40">
        <f t="shared" si="6"/>
        <v>0</v>
      </c>
      <c r="U24" s="40">
        <f t="shared" si="6"/>
        <v>0</v>
      </c>
      <c r="V24" s="40">
        <f t="shared" si="6"/>
        <v>0</v>
      </c>
    </row>
    <row r="25" spans="1:22" ht="31.5">
      <c r="A25" s="16" t="s">
        <v>87</v>
      </c>
      <c r="B25" s="27" t="s">
        <v>88</v>
      </c>
      <c r="C25" s="16" t="s">
        <v>75</v>
      </c>
      <c r="D25" s="40">
        <f t="shared" si="6"/>
        <v>0</v>
      </c>
      <c r="E25" s="40">
        <f t="shared" si="6"/>
        <v>0</v>
      </c>
      <c r="F25" s="40">
        <f t="shared" si="6"/>
        <v>102.71351</v>
      </c>
      <c r="G25" s="40">
        <f t="shared" si="6"/>
        <v>0</v>
      </c>
      <c r="H25" s="40">
        <f t="shared" si="6"/>
        <v>12.87</v>
      </c>
      <c r="I25" s="40" t="s">
        <v>76</v>
      </c>
      <c r="J25" s="40">
        <f t="shared" si="6"/>
        <v>0</v>
      </c>
      <c r="K25" s="40">
        <f t="shared" si="6"/>
        <v>0</v>
      </c>
      <c r="L25" s="40">
        <f t="shared" si="6"/>
        <v>0</v>
      </c>
      <c r="M25" s="40">
        <f t="shared" si="6"/>
        <v>-0.29899999999999999</v>
      </c>
      <c r="N25" s="40">
        <f t="shared" si="6"/>
        <v>-0.2898</v>
      </c>
      <c r="O25" s="40">
        <f t="shared" si="6"/>
        <v>0</v>
      </c>
      <c r="P25" s="40">
        <f t="shared" si="6"/>
        <v>0</v>
      </c>
      <c r="Q25" s="40">
        <f t="shared" si="6"/>
        <v>0</v>
      </c>
      <c r="R25" s="40">
        <f t="shared" si="6"/>
        <v>0</v>
      </c>
      <c r="S25" s="40">
        <f t="shared" si="6"/>
        <v>0</v>
      </c>
      <c r="T25" s="40">
        <f t="shared" si="6"/>
        <v>0</v>
      </c>
      <c r="U25" s="40">
        <f t="shared" si="6"/>
        <v>0</v>
      </c>
      <c r="V25" s="40">
        <f t="shared" si="6"/>
        <v>0</v>
      </c>
    </row>
    <row r="26" spans="1:22" s="155" customFormat="1" ht="15.75">
      <c r="A26" s="18" t="s">
        <v>89</v>
      </c>
      <c r="B26" s="23" t="s">
        <v>90</v>
      </c>
      <c r="C26" s="18" t="s">
        <v>75</v>
      </c>
      <c r="D26" s="49">
        <f>D19</f>
        <v>1.6</v>
      </c>
      <c r="E26" s="49">
        <f t="shared" ref="E26:V26" si="7">E19</f>
        <v>0</v>
      </c>
      <c r="F26" s="49">
        <f t="shared" si="7"/>
        <v>102.71351</v>
      </c>
      <c r="G26" s="49">
        <f t="shared" si="7"/>
        <v>0</v>
      </c>
      <c r="H26" s="49">
        <f t="shared" si="7"/>
        <v>12.87</v>
      </c>
      <c r="I26" s="49" t="s">
        <v>76</v>
      </c>
      <c r="J26" s="49">
        <f>J19</f>
        <v>0</v>
      </c>
      <c r="K26" s="49">
        <f t="shared" si="7"/>
        <v>0</v>
      </c>
      <c r="L26" s="49">
        <f t="shared" si="7"/>
        <v>0</v>
      </c>
      <c r="M26" s="49">
        <f t="shared" si="7"/>
        <v>-0.29899999999999999</v>
      </c>
      <c r="N26" s="49">
        <f t="shared" si="7"/>
        <v>-0.2898</v>
      </c>
      <c r="O26" s="49">
        <f t="shared" si="7"/>
        <v>0</v>
      </c>
      <c r="P26" s="49">
        <f t="shared" si="7"/>
        <v>0</v>
      </c>
      <c r="Q26" s="49">
        <f t="shared" si="7"/>
        <v>0</v>
      </c>
      <c r="R26" s="49">
        <f t="shared" si="7"/>
        <v>0</v>
      </c>
      <c r="S26" s="49">
        <f t="shared" si="7"/>
        <v>0</v>
      </c>
      <c r="T26" s="49">
        <f t="shared" si="7"/>
        <v>0</v>
      </c>
      <c r="U26" s="49">
        <f t="shared" si="7"/>
        <v>0</v>
      </c>
      <c r="V26" s="49">
        <f t="shared" si="7"/>
        <v>0</v>
      </c>
    </row>
    <row r="27" spans="1:22" s="155" customFormat="1" ht="31.5">
      <c r="A27" s="18" t="s">
        <v>91</v>
      </c>
      <c r="B27" s="23" t="s">
        <v>92</v>
      </c>
      <c r="C27" s="18" t="s">
        <v>75</v>
      </c>
      <c r="D27" s="49">
        <f t="shared" ref="D27:V28" si="8">D28</f>
        <v>1.6</v>
      </c>
      <c r="E27" s="49">
        <f t="shared" si="8"/>
        <v>0</v>
      </c>
      <c r="F27" s="49">
        <f t="shared" si="8"/>
        <v>0</v>
      </c>
      <c r="G27" s="49">
        <f t="shared" si="8"/>
        <v>0</v>
      </c>
      <c r="H27" s="49">
        <f t="shared" si="8"/>
        <v>0</v>
      </c>
      <c r="I27" s="49" t="s">
        <v>76</v>
      </c>
      <c r="J27" s="49">
        <f t="shared" si="8"/>
        <v>0</v>
      </c>
      <c r="K27" s="49">
        <f t="shared" si="8"/>
        <v>0</v>
      </c>
      <c r="L27" s="49">
        <f t="shared" si="8"/>
        <v>0</v>
      </c>
      <c r="M27" s="49">
        <f t="shared" si="8"/>
        <v>-0.29899999999999999</v>
      </c>
      <c r="N27" s="49">
        <f t="shared" si="8"/>
        <v>-0.2898</v>
      </c>
      <c r="O27" s="49">
        <f t="shared" si="8"/>
        <v>0</v>
      </c>
      <c r="P27" s="49">
        <f t="shared" si="8"/>
        <v>0</v>
      </c>
      <c r="Q27" s="49">
        <f t="shared" si="8"/>
        <v>0</v>
      </c>
      <c r="R27" s="49">
        <f t="shared" si="8"/>
        <v>0</v>
      </c>
      <c r="S27" s="49">
        <f t="shared" si="8"/>
        <v>0</v>
      </c>
      <c r="T27" s="49">
        <f t="shared" si="8"/>
        <v>0</v>
      </c>
      <c r="U27" s="49">
        <f t="shared" si="8"/>
        <v>0</v>
      </c>
      <c r="V27" s="49">
        <f t="shared" si="8"/>
        <v>0</v>
      </c>
    </row>
    <row r="28" spans="1:22" ht="47.25">
      <c r="A28" s="16" t="s">
        <v>93</v>
      </c>
      <c r="B28" s="27" t="s">
        <v>94</v>
      </c>
      <c r="C28" s="16" t="s">
        <v>75</v>
      </c>
      <c r="D28" s="40">
        <f t="shared" ref="D28:V28" si="9">D29+D30</f>
        <v>1.6</v>
      </c>
      <c r="E28" s="40">
        <f t="shared" si="9"/>
        <v>0</v>
      </c>
      <c r="F28" s="40">
        <f t="shared" si="9"/>
        <v>0</v>
      </c>
      <c r="G28" s="40">
        <f t="shared" si="9"/>
        <v>0</v>
      </c>
      <c r="H28" s="40">
        <f t="shared" si="9"/>
        <v>0</v>
      </c>
      <c r="I28" s="40" t="s">
        <v>76</v>
      </c>
      <c r="J28" s="40">
        <f t="shared" si="9"/>
        <v>0</v>
      </c>
      <c r="K28" s="40">
        <f t="shared" si="9"/>
        <v>0</v>
      </c>
      <c r="L28" s="40">
        <f t="shared" si="9"/>
        <v>0</v>
      </c>
      <c r="M28" s="40">
        <f>M29</f>
        <v>-0.29899999999999999</v>
      </c>
      <c r="N28" s="40">
        <f t="shared" si="8"/>
        <v>-0.2898</v>
      </c>
      <c r="O28" s="40">
        <f t="shared" si="9"/>
        <v>0</v>
      </c>
      <c r="P28" s="40">
        <f t="shared" si="9"/>
        <v>0</v>
      </c>
      <c r="Q28" s="40">
        <f t="shared" si="9"/>
        <v>0</v>
      </c>
      <c r="R28" s="40">
        <f t="shared" si="9"/>
        <v>0</v>
      </c>
      <c r="S28" s="40">
        <f t="shared" si="9"/>
        <v>0</v>
      </c>
      <c r="T28" s="40">
        <f t="shared" si="9"/>
        <v>0</v>
      </c>
      <c r="U28" s="40">
        <f t="shared" si="9"/>
        <v>0</v>
      </c>
      <c r="V28" s="40">
        <f t="shared" si="9"/>
        <v>0</v>
      </c>
    </row>
    <row r="29" spans="1:22" ht="78.75">
      <c r="A29" s="16" t="s">
        <v>39</v>
      </c>
      <c r="B29" s="27" t="s">
        <v>95</v>
      </c>
      <c r="C29" s="17" t="s">
        <v>373</v>
      </c>
      <c r="D29" s="40">
        <v>1.1000000000000001</v>
      </c>
      <c r="E29" s="40">
        <v>0</v>
      </c>
      <c r="F29" s="40">
        <v>0</v>
      </c>
      <c r="G29" s="40">
        <v>0</v>
      </c>
      <c r="H29" s="40">
        <v>0</v>
      </c>
      <c r="I29" s="40" t="s">
        <v>76</v>
      </c>
      <c r="J29" s="40">
        <v>0</v>
      </c>
      <c r="K29" s="40">
        <v>0</v>
      </c>
      <c r="L29" s="40">
        <v>0</v>
      </c>
      <c r="M29" s="40">
        <v>-0.29899999999999999</v>
      </c>
      <c r="N29" s="40">
        <v>-0.2898</v>
      </c>
      <c r="O29" s="40">
        <v>0</v>
      </c>
      <c r="P29" s="40">
        <v>0</v>
      </c>
      <c r="Q29" s="40">
        <v>0</v>
      </c>
      <c r="R29" s="40">
        <v>0</v>
      </c>
      <c r="S29" s="40">
        <v>0</v>
      </c>
      <c r="T29" s="40">
        <v>0</v>
      </c>
      <c r="U29" s="40">
        <v>0</v>
      </c>
      <c r="V29" s="40">
        <v>0</v>
      </c>
    </row>
    <row r="30" spans="1:22" ht="78.75">
      <c r="A30" s="16" t="s">
        <v>40</v>
      </c>
      <c r="B30" s="27" t="s">
        <v>96</v>
      </c>
      <c r="C30" s="17" t="s">
        <v>375</v>
      </c>
      <c r="D30" s="40">
        <v>0.5</v>
      </c>
      <c r="E30" s="40">
        <v>0</v>
      </c>
      <c r="F30" s="40">
        <v>0</v>
      </c>
      <c r="G30" s="40">
        <v>0</v>
      </c>
      <c r="H30" s="40">
        <v>0</v>
      </c>
      <c r="I30" s="40" t="s">
        <v>76</v>
      </c>
      <c r="J30" s="40">
        <v>0</v>
      </c>
      <c r="K30" s="40">
        <v>0</v>
      </c>
      <c r="L30" s="40">
        <v>0</v>
      </c>
      <c r="M30" s="40">
        <v>-0.29899999999999999</v>
      </c>
      <c r="N30" s="40">
        <v>-0.2898</v>
      </c>
      <c r="O30" s="40">
        <v>0</v>
      </c>
      <c r="P30" s="40">
        <v>0</v>
      </c>
      <c r="Q30" s="40">
        <v>0</v>
      </c>
      <c r="R30" s="40">
        <v>0</v>
      </c>
      <c r="S30" s="40">
        <v>0</v>
      </c>
      <c r="T30" s="40">
        <v>0</v>
      </c>
      <c r="U30" s="40">
        <v>0</v>
      </c>
      <c r="V30" s="40">
        <v>0</v>
      </c>
    </row>
    <row r="31" spans="1:22" ht="78.75">
      <c r="A31" s="16" t="s">
        <v>97</v>
      </c>
      <c r="B31" s="27" t="s">
        <v>98</v>
      </c>
      <c r="C31" s="40" t="s">
        <v>75</v>
      </c>
      <c r="D31" s="40">
        <v>0</v>
      </c>
      <c r="E31" s="40">
        <v>0</v>
      </c>
      <c r="F31" s="40">
        <v>0</v>
      </c>
      <c r="G31" s="40">
        <v>0</v>
      </c>
      <c r="H31" s="40">
        <v>0</v>
      </c>
      <c r="I31" s="40" t="s">
        <v>76</v>
      </c>
      <c r="J31" s="40">
        <v>0</v>
      </c>
      <c r="K31" s="40">
        <v>0</v>
      </c>
      <c r="L31" s="40">
        <v>0</v>
      </c>
      <c r="M31" s="40">
        <v>0</v>
      </c>
      <c r="N31" s="40">
        <v>0</v>
      </c>
      <c r="O31" s="40">
        <v>0</v>
      </c>
      <c r="P31" s="40">
        <v>0</v>
      </c>
      <c r="Q31" s="40">
        <v>0</v>
      </c>
      <c r="R31" s="40">
        <v>0</v>
      </c>
      <c r="S31" s="40">
        <v>0</v>
      </c>
      <c r="T31" s="40">
        <v>0</v>
      </c>
      <c r="U31" s="40">
        <v>0</v>
      </c>
      <c r="V31" s="40">
        <v>0</v>
      </c>
    </row>
    <row r="32" spans="1:22" ht="47.25">
      <c r="A32" s="16" t="s">
        <v>99</v>
      </c>
      <c r="B32" s="27" t="s">
        <v>100</v>
      </c>
      <c r="C32" s="40" t="s">
        <v>75</v>
      </c>
      <c r="D32" s="40">
        <f t="shared" ref="D32:V32" si="10">D33+D34</f>
        <v>0</v>
      </c>
      <c r="E32" s="40">
        <f t="shared" si="10"/>
        <v>0</v>
      </c>
      <c r="F32" s="40">
        <f t="shared" si="10"/>
        <v>0</v>
      </c>
      <c r="G32" s="40">
        <f t="shared" si="10"/>
        <v>0</v>
      </c>
      <c r="H32" s="40">
        <f t="shared" si="10"/>
        <v>0</v>
      </c>
      <c r="I32" s="40" t="s">
        <v>76</v>
      </c>
      <c r="J32" s="40">
        <f t="shared" si="10"/>
        <v>0</v>
      </c>
      <c r="K32" s="40">
        <f t="shared" si="10"/>
        <v>0</v>
      </c>
      <c r="L32" s="40">
        <f t="shared" si="10"/>
        <v>0</v>
      </c>
      <c r="M32" s="40">
        <f t="shared" si="10"/>
        <v>0</v>
      </c>
      <c r="N32" s="40">
        <f t="shared" si="10"/>
        <v>0</v>
      </c>
      <c r="O32" s="40">
        <f t="shared" si="10"/>
        <v>0</v>
      </c>
      <c r="P32" s="40">
        <f t="shared" si="10"/>
        <v>0</v>
      </c>
      <c r="Q32" s="40">
        <f t="shared" si="10"/>
        <v>0</v>
      </c>
      <c r="R32" s="40">
        <f t="shared" si="10"/>
        <v>0</v>
      </c>
      <c r="S32" s="40">
        <f t="shared" si="10"/>
        <v>0</v>
      </c>
      <c r="T32" s="40">
        <f t="shared" si="10"/>
        <v>0</v>
      </c>
      <c r="U32" s="40">
        <f t="shared" si="10"/>
        <v>0</v>
      </c>
      <c r="V32" s="40">
        <f t="shared" si="10"/>
        <v>0</v>
      </c>
    </row>
    <row r="33" spans="1:22" ht="78.75">
      <c r="A33" s="16" t="s">
        <v>101</v>
      </c>
      <c r="B33" s="27" t="s">
        <v>102</v>
      </c>
      <c r="C33" s="40" t="s">
        <v>75</v>
      </c>
      <c r="D33" s="40">
        <v>0</v>
      </c>
      <c r="E33" s="40">
        <v>0</v>
      </c>
      <c r="F33" s="40">
        <v>0</v>
      </c>
      <c r="G33" s="40">
        <v>0</v>
      </c>
      <c r="H33" s="40">
        <v>0</v>
      </c>
      <c r="I33" s="40" t="s">
        <v>76</v>
      </c>
      <c r="J33" s="40">
        <v>0</v>
      </c>
      <c r="K33" s="40">
        <v>0</v>
      </c>
      <c r="L33" s="40">
        <v>0</v>
      </c>
      <c r="M33" s="40">
        <v>0</v>
      </c>
      <c r="N33" s="40">
        <v>0</v>
      </c>
      <c r="O33" s="40">
        <v>0</v>
      </c>
      <c r="P33" s="40">
        <v>0</v>
      </c>
      <c r="Q33" s="40">
        <v>0</v>
      </c>
      <c r="R33" s="40">
        <v>0</v>
      </c>
      <c r="S33" s="40">
        <v>0</v>
      </c>
      <c r="T33" s="40">
        <v>0</v>
      </c>
      <c r="U33" s="40">
        <v>0</v>
      </c>
      <c r="V33" s="40">
        <v>0</v>
      </c>
    </row>
    <row r="34" spans="1:22" ht="47.25">
      <c r="A34" s="16" t="s">
        <v>103</v>
      </c>
      <c r="B34" s="27" t="s">
        <v>104</v>
      </c>
      <c r="C34" s="40" t="s">
        <v>75</v>
      </c>
      <c r="D34" s="40">
        <v>0</v>
      </c>
      <c r="E34" s="40">
        <v>0</v>
      </c>
      <c r="F34" s="40">
        <v>0</v>
      </c>
      <c r="G34" s="40">
        <v>0</v>
      </c>
      <c r="H34" s="40">
        <v>0</v>
      </c>
      <c r="I34" s="40" t="s">
        <v>76</v>
      </c>
      <c r="J34" s="40">
        <v>0</v>
      </c>
      <c r="K34" s="40">
        <v>0</v>
      </c>
      <c r="L34" s="40">
        <v>0</v>
      </c>
      <c r="M34" s="40">
        <v>0</v>
      </c>
      <c r="N34" s="40">
        <v>0</v>
      </c>
      <c r="O34" s="40">
        <v>0</v>
      </c>
      <c r="P34" s="40">
        <v>0</v>
      </c>
      <c r="Q34" s="40">
        <v>0</v>
      </c>
      <c r="R34" s="40">
        <v>0</v>
      </c>
      <c r="S34" s="40">
        <v>0</v>
      </c>
      <c r="T34" s="40">
        <v>0</v>
      </c>
      <c r="U34" s="40">
        <v>0</v>
      </c>
      <c r="V34" s="40">
        <v>0</v>
      </c>
    </row>
    <row r="35" spans="1:22" ht="63">
      <c r="A35" s="16" t="s">
        <v>105</v>
      </c>
      <c r="B35" s="27" t="s">
        <v>106</v>
      </c>
      <c r="C35" s="40" t="s">
        <v>75</v>
      </c>
      <c r="D35" s="40">
        <f t="shared" ref="D35:V35" si="11">D36+D40</f>
        <v>0</v>
      </c>
      <c r="E35" s="40">
        <f t="shared" si="11"/>
        <v>0</v>
      </c>
      <c r="F35" s="40">
        <f t="shared" si="11"/>
        <v>0</v>
      </c>
      <c r="G35" s="40">
        <f t="shared" si="11"/>
        <v>0</v>
      </c>
      <c r="H35" s="40">
        <f t="shared" si="11"/>
        <v>0</v>
      </c>
      <c r="I35" s="40" t="s">
        <v>76</v>
      </c>
      <c r="J35" s="40">
        <f t="shared" si="11"/>
        <v>0</v>
      </c>
      <c r="K35" s="40">
        <f t="shared" si="11"/>
        <v>0</v>
      </c>
      <c r="L35" s="40">
        <f t="shared" si="11"/>
        <v>0</v>
      </c>
      <c r="M35" s="40">
        <f t="shared" si="11"/>
        <v>0</v>
      </c>
      <c r="N35" s="40">
        <f t="shared" si="11"/>
        <v>0</v>
      </c>
      <c r="O35" s="40">
        <f t="shared" si="11"/>
        <v>0</v>
      </c>
      <c r="P35" s="40">
        <f t="shared" si="11"/>
        <v>0</v>
      </c>
      <c r="Q35" s="40">
        <f t="shared" si="11"/>
        <v>0</v>
      </c>
      <c r="R35" s="40">
        <f t="shared" si="11"/>
        <v>0</v>
      </c>
      <c r="S35" s="40">
        <f t="shared" si="11"/>
        <v>0</v>
      </c>
      <c r="T35" s="40">
        <f t="shared" si="11"/>
        <v>0</v>
      </c>
      <c r="U35" s="40">
        <f t="shared" si="11"/>
        <v>0</v>
      </c>
      <c r="V35" s="40">
        <f t="shared" si="11"/>
        <v>0</v>
      </c>
    </row>
    <row r="36" spans="1:22" ht="47.25">
      <c r="A36" s="16" t="s">
        <v>41</v>
      </c>
      <c r="B36" s="27" t="s">
        <v>107</v>
      </c>
      <c r="C36" s="40" t="s">
        <v>75</v>
      </c>
      <c r="D36" s="40">
        <f t="shared" ref="D36:V36" si="12">D37+D38+D39</f>
        <v>0</v>
      </c>
      <c r="E36" s="40">
        <f t="shared" si="12"/>
        <v>0</v>
      </c>
      <c r="F36" s="40">
        <f t="shared" si="12"/>
        <v>0</v>
      </c>
      <c r="G36" s="40">
        <f t="shared" si="12"/>
        <v>0</v>
      </c>
      <c r="H36" s="40">
        <f t="shared" si="12"/>
        <v>0</v>
      </c>
      <c r="I36" s="40" t="s">
        <v>76</v>
      </c>
      <c r="J36" s="40">
        <f t="shared" si="12"/>
        <v>0</v>
      </c>
      <c r="K36" s="40">
        <f t="shared" si="12"/>
        <v>0</v>
      </c>
      <c r="L36" s="40">
        <f t="shared" si="12"/>
        <v>0</v>
      </c>
      <c r="M36" s="40">
        <f t="shared" si="12"/>
        <v>0</v>
      </c>
      <c r="N36" s="40">
        <f t="shared" si="12"/>
        <v>0</v>
      </c>
      <c r="O36" s="40">
        <f t="shared" si="12"/>
        <v>0</v>
      </c>
      <c r="P36" s="40">
        <f t="shared" si="12"/>
        <v>0</v>
      </c>
      <c r="Q36" s="40">
        <f t="shared" si="12"/>
        <v>0</v>
      </c>
      <c r="R36" s="40">
        <f t="shared" si="12"/>
        <v>0</v>
      </c>
      <c r="S36" s="40">
        <f t="shared" si="12"/>
        <v>0</v>
      </c>
      <c r="T36" s="40">
        <f t="shared" si="12"/>
        <v>0</v>
      </c>
      <c r="U36" s="40">
        <f t="shared" si="12"/>
        <v>0</v>
      </c>
      <c r="V36" s="40">
        <f t="shared" si="12"/>
        <v>0</v>
      </c>
    </row>
    <row r="37" spans="1:22" ht="141.75">
      <c r="A37" s="16" t="s">
        <v>41</v>
      </c>
      <c r="B37" s="27" t="s">
        <v>108</v>
      </c>
      <c r="C37" s="40" t="s">
        <v>75</v>
      </c>
      <c r="D37" s="40">
        <v>0</v>
      </c>
      <c r="E37" s="40">
        <v>0</v>
      </c>
      <c r="F37" s="40">
        <v>0</v>
      </c>
      <c r="G37" s="40">
        <v>0</v>
      </c>
      <c r="H37" s="40">
        <v>0</v>
      </c>
      <c r="I37" s="40" t="s">
        <v>76</v>
      </c>
      <c r="J37" s="40">
        <v>0</v>
      </c>
      <c r="K37" s="40">
        <v>0</v>
      </c>
      <c r="L37" s="40">
        <v>0</v>
      </c>
      <c r="M37" s="40">
        <v>0</v>
      </c>
      <c r="N37" s="40">
        <v>0</v>
      </c>
      <c r="O37" s="40">
        <v>0</v>
      </c>
      <c r="P37" s="40">
        <v>0</v>
      </c>
      <c r="Q37" s="40">
        <v>0</v>
      </c>
      <c r="R37" s="40">
        <v>0</v>
      </c>
      <c r="S37" s="40">
        <v>0</v>
      </c>
      <c r="T37" s="40">
        <v>0</v>
      </c>
      <c r="U37" s="40">
        <v>0</v>
      </c>
      <c r="V37" s="40">
        <v>0</v>
      </c>
    </row>
    <row r="38" spans="1:22" ht="110.25">
      <c r="A38" s="16" t="s">
        <v>41</v>
      </c>
      <c r="B38" s="27" t="s">
        <v>109</v>
      </c>
      <c r="C38" s="40" t="s">
        <v>75</v>
      </c>
      <c r="D38" s="40">
        <v>0</v>
      </c>
      <c r="E38" s="40">
        <v>0</v>
      </c>
      <c r="F38" s="40">
        <v>0</v>
      </c>
      <c r="G38" s="40">
        <v>0</v>
      </c>
      <c r="H38" s="40">
        <v>0</v>
      </c>
      <c r="I38" s="40" t="s">
        <v>76</v>
      </c>
      <c r="J38" s="40">
        <v>0</v>
      </c>
      <c r="K38" s="40">
        <v>0</v>
      </c>
      <c r="L38" s="40">
        <v>0</v>
      </c>
      <c r="M38" s="40">
        <v>0</v>
      </c>
      <c r="N38" s="40">
        <v>0</v>
      </c>
      <c r="O38" s="40">
        <v>0</v>
      </c>
      <c r="P38" s="40">
        <v>0</v>
      </c>
      <c r="Q38" s="40">
        <v>0</v>
      </c>
      <c r="R38" s="40">
        <v>0</v>
      </c>
      <c r="S38" s="40">
        <v>0</v>
      </c>
      <c r="T38" s="40">
        <v>0</v>
      </c>
      <c r="U38" s="40">
        <v>0</v>
      </c>
      <c r="V38" s="40">
        <v>0</v>
      </c>
    </row>
    <row r="39" spans="1:22" ht="126">
      <c r="A39" s="16" t="s">
        <v>41</v>
      </c>
      <c r="B39" s="27" t="s">
        <v>110</v>
      </c>
      <c r="C39" s="40" t="s">
        <v>75</v>
      </c>
      <c r="D39" s="40">
        <v>0</v>
      </c>
      <c r="E39" s="40">
        <v>0</v>
      </c>
      <c r="F39" s="40">
        <v>0</v>
      </c>
      <c r="G39" s="40">
        <v>0</v>
      </c>
      <c r="H39" s="40">
        <v>0</v>
      </c>
      <c r="I39" s="40" t="s">
        <v>76</v>
      </c>
      <c r="J39" s="40">
        <v>0</v>
      </c>
      <c r="K39" s="40">
        <v>0</v>
      </c>
      <c r="L39" s="40">
        <v>0</v>
      </c>
      <c r="M39" s="40">
        <v>0</v>
      </c>
      <c r="N39" s="40">
        <v>0</v>
      </c>
      <c r="O39" s="40">
        <v>0</v>
      </c>
      <c r="P39" s="40">
        <v>0</v>
      </c>
      <c r="Q39" s="40">
        <v>0</v>
      </c>
      <c r="R39" s="40">
        <v>0</v>
      </c>
      <c r="S39" s="40">
        <v>0</v>
      </c>
      <c r="T39" s="40">
        <v>0</v>
      </c>
      <c r="U39" s="40">
        <v>0</v>
      </c>
      <c r="V39" s="40">
        <v>0</v>
      </c>
    </row>
    <row r="40" spans="1:22" ht="47.25">
      <c r="A40" s="16" t="s">
        <v>42</v>
      </c>
      <c r="B40" s="27" t="s">
        <v>107</v>
      </c>
      <c r="C40" s="40" t="s">
        <v>75</v>
      </c>
      <c r="D40" s="40">
        <f t="shared" ref="D40:V40" si="13">D41+D42+D43</f>
        <v>0</v>
      </c>
      <c r="E40" s="40">
        <f t="shared" si="13"/>
        <v>0</v>
      </c>
      <c r="F40" s="40">
        <f t="shared" si="13"/>
        <v>0</v>
      </c>
      <c r="G40" s="40">
        <f t="shared" si="13"/>
        <v>0</v>
      </c>
      <c r="H40" s="40">
        <f t="shared" si="13"/>
        <v>0</v>
      </c>
      <c r="I40" s="40" t="s">
        <v>76</v>
      </c>
      <c r="J40" s="40">
        <f t="shared" si="13"/>
        <v>0</v>
      </c>
      <c r="K40" s="40">
        <f t="shared" si="13"/>
        <v>0</v>
      </c>
      <c r="L40" s="40">
        <f t="shared" si="13"/>
        <v>0</v>
      </c>
      <c r="M40" s="40">
        <f t="shared" si="13"/>
        <v>0</v>
      </c>
      <c r="N40" s="40">
        <f t="shared" si="13"/>
        <v>0</v>
      </c>
      <c r="O40" s="40">
        <f t="shared" si="13"/>
        <v>0</v>
      </c>
      <c r="P40" s="40">
        <f t="shared" si="13"/>
        <v>0</v>
      </c>
      <c r="Q40" s="40">
        <f t="shared" si="13"/>
        <v>0</v>
      </c>
      <c r="R40" s="40">
        <f t="shared" si="13"/>
        <v>0</v>
      </c>
      <c r="S40" s="40">
        <f t="shared" si="13"/>
        <v>0</v>
      </c>
      <c r="T40" s="40">
        <f t="shared" si="13"/>
        <v>0</v>
      </c>
      <c r="U40" s="40">
        <f t="shared" si="13"/>
        <v>0</v>
      </c>
      <c r="V40" s="40">
        <f t="shared" si="13"/>
        <v>0</v>
      </c>
    </row>
    <row r="41" spans="1:22" ht="141.75">
      <c r="A41" s="16" t="s">
        <v>42</v>
      </c>
      <c r="B41" s="27" t="s">
        <v>108</v>
      </c>
      <c r="C41" s="40" t="s">
        <v>75</v>
      </c>
      <c r="D41" s="40">
        <v>0</v>
      </c>
      <c r="E41" s="40">
        <v>0</v>
      </c>
      <c r="F41" s="40">
        <v>0</v>
      </c>
      <c r="G41" s="40">
        <v>0</v>
      </c>
      <c r="H41" s="40">
        <v>0</v>
      </c>
      <c r="I41" s="40" t="s">
        <v>76</v>
      </c>
      <c r="J41" s="40">
        <v>0</v>
      </c>
      <c r="K41" s="40">
        <v>0</v>
      </c>
      <c r="L41" s="40">
        <v>0</v>
      </c>
      <c r="M41" s="40">
        <v>0</v>
      </c>
      <c r="N41" s="40">
        <v>0</v>
      </c>
      <c r="O41" s="40">
        <v>0</v>
      </c>
      <c r="P41" s="40">
        <v>0</v>
      </c>
      <c r="Q41" s="40">
        <v>0</v>
      </c>
      <c r="R41" s="40">
        <v>0</v>
      </c>
      <c r="S41" s="40">
        <v>0</v>
      </c>
      <c r="T41" s="40">
        <v>0</v>
      </c>
      <c r="U41" s="40">
        <v>0</v>
      </c>
      <c r="V41" s="40">
        <v>0</v>
      </c>
    </row>
    <row r="42" spans="1:22" ht="110.25">
      <c r="A42" s="16" t="s">
        <v>42</v>
      </c>
      <c r="B42" s="27" t="s">
        <v>109</v>
      </c>
      <c r="C42" s="40" t="s">
        <v>75</v>
      </c>
      <c r="D42" s="40">
        <v>0</v>
      </c>
      <c r="E42" s="40">
        <v>0</v>
      </c>
      <c r="F42" s="40">
        <v>0</v>
      </c>
      <c r="G42" s="40">
        <v>0</v>
      </c>
      <c r="H42" s="40">
        <v>0</v>
      </c>
      <c r="I42" s="40" t="s">
        <v>76</v>
      </c>
      <c r="J42" s="40">
        <v>0</v>
      </c>
      <c r="K42" s="40">
        <v>0</v>
      </c>
      <c r="L42" s="40">
        <v>0</v>
      </c>
      <c r="M42" s="40">
        <v>0</v>
      </c>
      <c r="N42" s="40">
        <v>0</v>
      </c>
      <c r="O42" s="40">
        <v>0</v>
      </c>
      <c r="P42" s="40">
        <v>0</v>
      </c>
      <c r="Q42" s="40">
        <v>0</v>
      </c>
      <c r="R42" s="40">
        <v>0</v>
      </c>
      <c r="S42" s="40">
        <v>0</v>
      </c>
      <c r="T42" s="40">
        <v>0</v>
      </c>
      <c r="U42" s="40">
        <v>0</v>
      </c>
      <c r="V42" s="40">
        <v>0</v>
      </c>
    </row>
    <row r="43" spans="1:22" ht="126">
      <c r="A43" s="16" t="s">
        <v>42</v>
      </c>
      <c r="B43" s="27" t="s">
        <v>111</v>
      </c>
      <c r="C43" s="40" t="s">
        <v>75</v>
      </c>
      <c r="D43" s="40">
        <v>0</v>
      </c>
      <c r="E43" s="40">
        <v>0</v>
      </c>
      <c r="F43" s="40">
        <v>0</v>
      </c>
      <c r="G43" s="40">
        <v>0</v>
      </c>
      <c r="H43" s="40">
        <v>0</v>
      </c>
      <c r="I43" s="40" t="s">
        <v>76</v>
      </c>
      <c r="J43" s="40">
        <v>0</v>
      </c>
      <c r="K43" s="40">
        <v>0</v>
      </c>
      <c r="L43" s="40">
        <v>0</v>
      </c>
      <c r="M43" s="40">
        <v>0</v>
      </c>
      <c r="N43" s="40">
        <v>0</v>
      </c>
      <c r="O43" s="40">
        <v>0</v>
      </c>
      <c r="P43" s="40">
        <v>0</v>
      </c>
      <c r="Q43" s="40">
        <v>0</v>
      </c>
      <c r="R43" s="40">
        <v>0</v>
      </c>
      <c r="S43" s="40">
        <v>0</v>
      </c>
      <c r="T43" s="40">
        <v>0</v>
      </c>
      <c r="U43" s="40">
        <v>0</v>
      </c>
      <c r="V43" s="40">
        <v>0</v>
      </c>
    </row>
    <row r="44" spans="1:22" ht="110.25">
      <c r="A44" s="16" t="s">
        <v>112</v>
      </c>
      <c r="B44" s="27" t="s">
        <v>113</v>
      </c>
      <c r="C44" s="40" t="s">
        <v>75</v>
      </c>
      <c r="D44" s="40">
        <f t="shared" ref="D44:V44" si="14">D45+D46</f>
        <v>0</v>
      </c>
      <c r="E44" s="40">
        <f t="shared" si="14"/>
        <v>0</v>
      </c>
      <c r="F44" s="40">
        <f t="shared" si="14"/>
        <v>0</v>
      </c>
      <c r="G44" s="40">
        <f t="shared" si="14"/>
        <v>0</v>
      </c>
      <c r="H44" s="40">
        <f t="shared" si="14"/>
        <v>0</v>
      </c>
      <c r="I44" s="40" t="s">
        <v>76</v>
      </c>
      <c r="J44" s="40">
        <f t="shared" si="14"/>
        <v>0</v>
      </c>
      <c r="K44" s="40">
        <f t="shared" si="14"/>
        <v>0</v>
      </c>
      <c r="L44" s="40">
        <f t="shared" si="14"/>
        <v>0</v>
      </c>
      <c r="M44" s="40">
        <f t="shared" si="14"/>
        <v>0</v>
      </c>
      <c r="N44" s="40">
        <f t="shared" si="14"/>
        <v>0</v>
      </c>
      <c r="O44" s="40">
        <f t="shared" si="14"/>
        <v>0</v>
      </c>
      <c r="P44" s="40">
        <f t="shared" si="14"/>
        <v>0</v>
      </c>
      <c r="Q44" s="40">
        <f t="shared" si="14"/>
        <v>0</v>
      </c>
      <c r="R44" s="40">
        <f t="shared" si="14"/>
        <v>0</v>
      </c>
      <c r="S44" s="40">
        <f t="shared" si="14"/>
        <v>0</v>
      </c>
      <c r="T44" s="40">
        <f t="shared" si="14"/>
        <v>0</v>
      </c>
      <c r="U44" s="40">
        <f t="shared" si="14"/>
        <v>0</v>
      </c>
      <c r="V44" s="40">
        <f t="shared" si="14"/>
        <v>0</v>
      </c>
    </row>
    <row r="45" spans="1:22" ht="78.75">
      <c r="A45" s="16" t="s">
        <v>114</v>
      </c>
      <c r="B45" s="27" t="s">
        <v>115</v>
      </c>
      <c r="C45" s="40" t="s">
        <v>75</v>
      </c>
      <c r="D45" s="40">
        <v>0</v>
      </c>
      <c r="E45" s="40">
        <v>0</v>
      </c>
      <c r="F45" s="40">
        <v>0</v>
      </c>
      <c r="G45" s="40">
        <v>0</v>
      </c>
      <c r="H45" s="40">
        <v>0</v>
      </c>
      <c r="I45" s="40" t="s">
        <v>76</v>
      </c>
      <c r="J45" s="40">
        <v>0</v>
      </c>
      <c r="K45" s="40">
        <v>0</v>
      </c>
      <c r="L45" s="40">
        <v>0</v>
      </c>
      <c r="M45" s="40">
        <v>0</v>
      </c>
      <c r="N45" s="40">
        <v>0</v>
      </c>
      <c r="O45" s="40">
        <v>0</v>
      </c>
      <c r="P45" s="40">
        <v>0</v>
      </c>
      <c r="Q45" s="40">
        <v>0</v>
      </c>
      <c r="R45" s="40">
        <v>0</v>
      </c>
      <c r="S45" s="40">
        <v>0</v>
      </c>
      <c r="T45" s="40">
        <v>0</v>
      </c>
      <c r="U45" s="40">
        <v>0</v>
      </c>
      <c r="V45" s="40">
        <v>0</v>
      </c>
    </row>
    <row r="46" spans="1:22" ht="94.5">
      <c r="A46" s="16" t="s">
        <v>116</v>
      </c>
      <c r="B46" s="27" t="s">
        <v>117</v>
      </c>
      <c r="C46" s="40" t="s">
        <v>75</v>
      </c>
      <c r="D46" s="40">
        <v>0</v>
      </c>
      <c r="E46" s="40">
        <v>0</v>
      </c>
      <c r="F46" s="40">
        <v>0</v>
      </c>
      <c r="G46" s="40">
        <v>0</v>
      </c>
      <c r="H46" s="40">
        <v>0</v>
      </c>
      <c r="I46" s="40" t="s">
        <v>76</v>
      </c>
      <c r="J46" s="40">
        <v>0</v>
      </c>
      <c r="K46" s="40">
        <v>0</v>
      </c>
      <c r="L46" s="40">
        <v>0</v>
      </c>
      <c r="M46" s="40">
        <v>0</v>
      </c>
      <c r="N46" s="40">
        <v>0</v>
      </c>
      <c r="O46" s="40">
        <v>0</v>
      </c>
      <c r="P46" s="40">
        <v>0</v>
      </c>
      <c r="Q46" s="40">
        <v>0</v>
      </c>
      <c r="R46" s="40">
        <v>0</v>
      </c>
      <c r="S46" s="40">
        <v>0</v>
      </c>
      <c r="T46" s="40">
        <v>0</v>
      </c>
      <c r="U46" s="40">
        <v>0</v>
      </c>
      <c r="V46" s="40">
        <v>0</v>
      </c>
    </row>
    <row r="47" spans="1:22" ht="47.25">
      <c r="A47" s="16" t="s">
        <v>118</v>
      </c>
      <c r="B47" s="27" t="s">
        <v>119</v>
      </c>
      <c r="C47" s="16" t="s">
        <v>75</v>
      </c>
      <c r="D47" s="40">
        <v>0</v>
      </c>
      <c r="E47" s="40">
        <v>0</v>
      </c>
      <c r="F47" s="40">
        <v>0</v>
      </c>
      <c r="G47" s="40">
        <v>0</v>
      </c>
      <c r="H47" s="40">
        <v>0</v>
      </c>
      <c r="I47" s="40" t="s">
        <v>76</v>
      </c>
      <c r="J47" s="40">
        <v>0</v>
      </c>
      <c r="K47" s="40">
        <v>0</v>
      </c>
      <c r="L47" s="40">
        <v>0</v>
      </c>
      <c r="M47" s="40">
        <v>0</v>
      </c>
      <c r="N47" s="40">
        <v>0</v>
      </c>
      <c r="O47" s="40">
        <v>0</v>
      </c>
      <c r="P47" s="40">
        <v>0</v>
      </c>
      <c r="Q47" s="40">
        <v>0</v>
      </c>
      <c r="R47" s="40">
        <v>0</v>
      </c>
      <c r="S47" s="40">
        <v>0</v>
      </c>
      <c r="T47" s="40">
        <v>0</v>
      </c>
      <c r="U47" s="40">
        <v>0</v>
      </c>
      <c r="V47" s="40">
        <v>0</v>
      </c>
    </row>
    <row r="48" spans="1:22" ht="78.75">
      <c r="A48" s="16" t="s">
        <v>120</v>
      </c>
      <c r="B48" s="27" t="s">
        <v>121</v>
      </c>
      <c r="C48" s="16" t="s">
        <v>75</v>
      </c>
      <c r="D48" s="40">
        <v>0</v>
      </c>
      <c r="E48" s="40">
        <v>0</v>
      </c>
      <c r="F48" s="40">
        <v>0</v>
      </c>
      <c r="G48" s="40">
        <v>0</v>
      </c>
      <c r="H48" s="40">
        <v>0</v>
      </c>
      <c r="I48" s="40" t="s">
        <v>76</v>
      </c>
      <c r="J48" s="40">
        <v>0</v>
      </c>
      <c r="K48" s="40">
        <v>0</v>
      </c>
      <c r="L48" s="40">
        <v>0</v>
      </c>
      <c r="M48" s="40">
        <v>0</v>
      </c>
      <c r="N48" s="40">
        <v>0</v>
      </c>
      <c r="O48" s="40">
        <v>0</v>
      </c>
      <c r="P48" s="40">
        <v>0</v>
      </c>
      <c r="Q48" s="40">
        <v>0</v>
      </c>
      <c r="R48" s="40">
        <v>0</v>
      </c>
      <c r="S48" s="40">
        <v>0</v>
      </c>
      <c r="T48" s="40">
        <v>0</v>
      </c>
      <c r="U48" s="40">
        <v>0</v>
      </c>
      <c r="V48" s="40">
        <v>0</v>
      </c>
    </row>
    <row r="49" spans="1:22" ht="31.5">
      <c r="A49" s="16" t="s">
        <v>45</v>
      </c>
      <c r="B49" s="27" t="s">
        <v>122</v>
      </c>
      <c r="C49" s="16" t="s">
        <v>75</v>
      </c>
      <c r="D49" s="40">
        <v>0</v>
      </c>
      <c r="E49" s="40">
        <v>0</v>
      </c>
      <c r="F49" s="40">
        <v>0</v>
      </c>
      <c r="G49" s="40">
        <v>0</v>
      </c>
      <c r="H49" s="40">
        <v>0</v>
      </c>
      <c r="I49" s="40" t="s">
        <v>76</v>
      </c>
      <c r="J49" s="40">
        <v>0</v>
      </c>
      <c r="K49" s="40">
        <v>0</v>
      </c>
      <c r="L49" s="40">
        <v>0</v>
      </c>
      <c r="M49" s="40">
        <v>0</v>
      </c>
      <c r="N49" s="40">
        <v>0</v>
      </c>
      <c r="O49" s="40">
        <v>0</v>
      </c>
      <c r="P49" s="40">
        <v>0</v>
      </c>
      <c r="Q49" s="40">
        <v>0</v>
      </c>
      <c r="R49" s="40">
        <v>0</v>
      </c>
      <c r="S49" s="40">
        <v>0</v>
      </c>
      <c r="T49" s="40">
        <v>0</v>
      </c>
      <c r="U49" s="40">
        <v>0</v>
      </c>
      <c r="V49" s="40">
        <v>0</v>
      </c>
    </row>
    <row r="50" spans="1:22" ht="78.75">
      <c r="A50" s="16" t="s">
        <v>46</v>
      </c>
      <c r="B50" s="27" t="s">
        <v>123</v>
      </c>
      <c r="C50" s="16" t="s">
        <v>75</v>
      </c>
      <c r="D50" s="40">
        <v>0</v>
      </c>
      <c r="E50" s="40">
        <v>0</v>
      </c>
      <c r="F50" s="40">
        <v>0</v>
      </c>
      <c r="G50" s="40">
        <v>0</v>
      </c>
      <c r="H50" s="40">
        <v>0</v>
      </c>
      <c r="I50" s="40" t="s">
        <v>76</v>
      </c>
      <c r="J50" s="40">
        <v>0</v>
      </c>
      <c r="K50" s="40">
        <v>0</v>
      </c>
      <c r="L50" s="40">
        <v>0</v>
      </c>
      <c r="M50" s="40">
        <v>0</v>
      </c>
      <c r="N50" s="40">
        <v>0</v>
      </c>
      <c r="O50" s="40">
        <v>0</v>
      </c>
      <c r="P50" s="40">
        <v>0</v>
      </c>
      <c r="Q50" s="40">
        <v>0</v>
      </c>
      <c r="R50" s="40">
        <v>0</v>
      </c>
      <c r="S50" s="40">
        <v>0</v>
      </c>
      <c r="T50" s="40">
        <v>0</v>
      </c>
      <c r="U50" s="40">
        <v>0</v>
      </c>
      <c r="V50" s="40">
        <v>0</v>
      </c>
    </row>
    <row r="51" spans="1:22" ht="47.25">
      <c r="A51" s="16" t="s">
        <v>124</v>
      </c>
      <c r="B51" s="27" t="s">
        <v>125</v>
      </c>
      <c r="C51" s="16" t="s">
        <v>75</v>
      </c>
      <c r="D51" s="40">
        <v>0</v>
      </c>
      <c r="E51" s="40">
        <v>0</v>
      </c>
      <c r="F51" s="40">
        <v>0</v>
      </c>
      <c r="G51" s="40">
        <v>0</v>
      </c>
      <c r="H51" s="40">
        <v>0</v>
      </c>
      <c r="I51" s="40" t="s">
        <v>76</v>
      </c>
      <c r="J51" s="40">
        <v>0</v>
      </c>
      <c r="K51" s="40">
        <v>0</v>
      </c>
      <c r="L51" s="40">
        <v>0</v>
      </c>
      <c r="M51" s="40">
        <v>0</v>
      </c>
      <c r="N51" s="40">
        <v>0</v>
      </c>
      <c r="O51" s="40">
        <v>0</v>
      </c>
      <c r="P51" s="40">
        <v>0</v>
      </c>
      <c r="Q51" s="40">
        <v>0</v>
      </c>
      <c r="R51" s="40">
        <v>0</v>
      </c>
      <c r="S51" s="40">
        <v>0</v>
      </c>
      <c r="T51" s="40">
        <v>0</v>
      </c>
      <c r="U51" s="40">
        <v>0</v>
      </c>
      <c r="V51" s="40">
        <v>0</v>
      </c>
    </row>
    <row r="52" spans="1:22" ht="31.5">
      <c r="A52" s="16" t="s">
        <v>126</v>
      </c>
      <c r="B52" s="27" t="s">
        <v>127</v>
      </c>
      <c r="C52" s="16" t="s">
        <v>75</v>
      </c>
      <c r="D52" s="40">
        <v>0</v>
      </c>
      <c r="E52" s="40">
        <v>0</v>
      </c>
      <c r="F52" s="40">
        <v>0</v>
      </c>
      <c r="G52" s="40">
        <v>0</v>
      </c>
      <c r="H52" s="40">
        <v>0</v>
      </c>
      <c r="I52" s="40" t="s">
        <v>76</v>
      </c>
      <c r="J52" s="40">
        <v>0</v>
      </c>
      <c r="K52" s="40">
        <v>0</v>
      </c>
      <c r="L52" s="40">
        <v>0</v>
      </c>
      <c r="M52" s="40">
        <v>0</v>
      </c>
      <c r="N52" s="40">
        <v>0</v>
      </c>
      <c r="O52" s="40">
        <v>0</v>
      </c>
      <c r="P52" s="40">
        <v>0</v>
      </c>
      <c r="Q52" s="40">
        <v>0</v>
      </c>
      <c r="R52" s="40">
        <v>0</v>
      </c>
      <c r="S52" s="40">
        <v>0</v>
      </c>
      <c r="T52" s="40">
        <v>0</v>
      </c>
      <c r="U52" s="40">
        <v>0</v>
      </c>
      <c r="V52" s="40">
        <v>0</v>
      </c>
    </row>
    <row r="53" spans="1:22" ht="47.25">
      <c r="A53" s="16" t="s">
        <v>130</v>
      </c>
      <c r="B53" s="27" t="s">
        <v>131</v>
      </c>
      <c r="C53" s="16" t="s">
        <v>75</v>
      </c>
      <c r="D53" s="40">
        <v>0</v>
      </c>
      <c r="E53" s="40">
        <v>0</v>
      </c>
      <c r="F53" s="40">
        <v>0</v>
      </c>
      <c r="G53" s="40">
        <v>0</v>
      </c>
      <c r="H53" s="40">
        <v>0</v>
      </c>
      <c r="I53" s="40" t="s">
        <v>76</v>
      </c>
      <c r="J53" s="40">
        <v>0</v>
      </c>
      <c r="K53" s="40">
        <v>0</v>
      </c>
      <c r="L53" s="40">
        <v>0</v>
      </c>
      <c r="M53" s="40">
        <v>0</v>
      </c>
      <c r="N53" s="40">
        <v>0</v>
      </c>
      <c r="O53" s="40">
        <v>0</v>
      </c>
      <c r="P53" s="40">
        <v>0</v>
      </c>
      <c r="Q53" s="40">
        <v>0</v>
      </c>
      <c r="R53" s="40">
        <v>0</v>
      </c>
      <c r="S53" s="40">
        <v>0</v>
      </c>
      <c r="T53" s="40">
        <v>0</v>
      </c>
      <c r="U53" s="40">
        <v>0</v>
      </c>
      <c r="V53" s="40">
        <v>0</v>
      </c>
    </row>
    <row r="54" spans="1:22" ht="47.25">
      <c r="A54" s="16" t="s">
        <v>48</v>
      </c>
      <c r="B54" s="27" t="s">
        <v>132</v>
      </c>
      <c r="C54" s="16" t="s">
        <v>75</v>
      </c>
      <c r="D54" s="40">
        <v>0</v>
      </c>
      <c r="E54" s="40">
        <v>0</v>
      </c>
      <c r="F54" s="40">
        <v>0</v>
      </c>
      <c r="G54" s="40">
        <v>0</v>
      </c>
      <c r="H54" s="40">
        <v>0</v>
      </c>
      <c r="I54" s="40" t="s">
        <v>76</v>
      </c>
      <c r="J54" s="40">
        <v>0</v>
      </c>
      <c r="K54" s="40">
        <v>0</v>
      </c>
      <c r="L54" s="40">
        <v>0</v>
      </c>
      <c r="M54" s="40">
        <v>0</v>
      </c>
      <c r="N54" s="40">
        <v>0</v>
      </c>
      <c r="O54" s="40">
        <v>0</v>
      </c>
      <c r="P54" s="40">
        <v>0</v>
      </c>
      <c r="Q54" s="40">
        <v>0</v>
      </c>
      <c r="R54" s="40">
        <v>0</v>
      </c>
      <c r="S54" s="40">
        <v>0</v>
      </c>
      <c r="T54" s="40">
        <v>0</v>
      </c>
      <c r="U54" s="40">
        <v>0</v>
      </c>
      <c r="V54" s="40">
        <v>0</v>
      </c>
    </row>
    <row r="55" spans="1:22" ht="47.25">
      <c r="A55" s="16" t="s">
        <v>49</v>
      </c>
      <c r="B55" s="27" t="s">
        <v>133</v>
      </c>
      <c r="C55" s="16" t="s">
        <v>75</v>
      </c>
      <c r="D55" s="40">
        <v>0</v>
      </c>
      <c r="E55" s="40">
        <v>0</v>
      </c>
      <c r="F55" s="40">
        <v>0</v>
      </c>
      <c r="G55" s="40">
        <v>0</v>
      </c>
      <c r="H55" s="40">
        <v>0</v>
      </c>
      <c r="I55" s="40" t="s">
        <v>76</v>
      </c>
      <c r="J55" s="40">
        <v>0</v>
      </c>
      <c r="K55" s="40">
        <v>0</v>
      </c>
      <c r="L55" s="40">
        <v>0</v>
      </c>
      <c r="M55" s="40">
        <v>0</v>
      </c>
      <c r="N55" s="40">
        <v>0</v>
      </c>
      <c r="O55" s="40">
        <v>0</v>
      </c>
      <c r="P55" s="40">
        <v>0</v>
      </c>
      <c r="Q55" s="40">
        <v>0</v>
      </c>
      <c r="R55" s="40">
        <v>0</v>
      </c>
      <c r="S55" s="40">
        <v>0</v>
      </c>
      <c r="T55" s="40">
        <v>0</v>
      </c>
      <c r="U55" s="40">
        <v>0</v>
      </c>
      <c r="V55" s="40">
        <v>0</v>
      </c>
    </row>
    <row r="56" spans="1:22" ht="47.25">
      <c r="A56" s="16" t="s">
        <v>134</v>
      </c>
      <c r="B56" s="27" t="s">
        <v>135</v>
      </c>
      <c r="C56" s="16" t="s">
        <v>75</v>
      </c>
      <c r="D56" s="40">
        <v>0</v>
      </c>
      <c r="E56" s="40">
        <v>0</v>
      </c>
      <c r="F56" s="40">
        <v>0</v>
      </c>
      <c r="G56" s="40">
        <v>0</v>
      </c>
      <c r="H56" s="40">
        <v>0</v>
      </c>
      <c r="I56" s="40" t="s">
        <v>76</v>
      </c>
      <c r="J56" s="40">
        <v>0</v>
      </c>
      <c r="K56" s="40">
        <v>0</v>
      </c>
      <c r="L56" s="40">
        <v>0</v>
      </c>
      <c r="M56" s="40">
        <v>0</v>
      </c>
      <c r="N56" s="40">
        <v>0</v>
      </c>
      <c r="O56" s="40">
        <v>0</v>
      </c>
      <c r="P56" s="40">
        <v>0</v>
      </c>
      <c r="Q56" s="40">
        <v>0</v>
      </c>
      <c r="R56" s="40">
        <v>0</v>
      </c>
      <c r="S56" s="40">
        <v>0</v>
      </c>
      <c r="T56" s="40">
        <v>0</v>
      </c>
      <c r="U56" s="40">
        <v>0</v>
      </c>
      <c r="V56" s="40">
        <v>0</v>
      </c>
    </row>
    <row r="57" spans="1:22" ht="47.25">
      <c r="A57" s="16" t="s">
        <v>136</v>
      </c>
      <c r="B57" s="27" t="s">
        <v>137</v>
      </c>
      <c r="C57" s="16" t="s">
        <v>75</v>
      </c>
      <c r="D57" s="40">
        <v>0</v>
      </c>
      <c r="E57" s="40">
        <v>0</v>
      </c>
      <c r="F57" s="40">
        <v>0</v>
      </c>
      <c r="G57" s="40">
        <v>0</v>
      </c>
      <c r="H57" s="40">
        <v>0</v>
      </c>
      <c r="I57" s="40" t="s">
        <v>76</v>
      </c>
      <c r="J57" s="40">
        <v>0</v>
      </c>
      <c r="K57" s="40">
        <v>0</v>
      </c>
      <c r="L57" s="40">
        <v>0</v>
      </c>
      <c r="M57" s="40">
        <v>0</v>
      </c>
      <c r="N57" s="40">
        <v>0</v>
      </c>
      <c r="O57" s="40">
        <v>0</v>
      </c>
      <c r="P57" s="40">
        <v>0</v>
      </c>
      <c r="Q57" s="40">
        <v>0</v>
      </c>
      <c r="R57" s="40">
        <v>0</v>
      </c>
      <c r="S57" s="40">
        <v>0</v>
      </c>
      <c r="T57" s="40">
        <v>0</v>
      </c>
      <c r="U57" s="40">
        <v>0</v>
      </c>
      <c r="V57" s="40">
        <v>0</v>
      </c>
    </row>
    <row r="58" spans="1:22" ht="63">
      <c r="A58" s="16" t="s">
        <v>138</v>
      </c>
      <c r="B58" s="27" t="s">
        <v>139</v>
      </c>
      <c r="C58" s="16" t="s">
        <v>75</v>
      </c>
      <c r="D58" s="40">
        <v>0</v>
      </c>
      <c r="E58" s="40">
        <v>0</v>
      </c>
      <c r="F58" s="40">
        <v>0</v>
      </c>
      <c r="G58" s="40">
        <v>0</v>
      </c>
      <c r="H58" s="40">
        <v>0</v>
      </c>
      <c r="I58" s="40" t="s">
        <v>76</v>
      </c>
      <c r="J58" s="40">
        <v>0</v>
      </c>
      <c r="K58" s="40">
        <v>0</v>
      </c>
      <c r="L58" s="40">
        <v>0</v>
      </c>
      <c r="M58" s="40">
        <v>0</v>
      </c>
      <c r="N58" s="40">
        <v>0</v>
      </c>
      <c r="O58" s="40">
        <v>0</v>
      </c>
      <c r="P58" s="40">
        <v>0</v>
      </c>
      <c r="Q58" s="40">
        <v>0</v>
      </c>
      <c r="R58" s="40">
        <v>0</v>
      </c>
      <c r="S58" s="40">
        <v>0</v>
      </c>
      <c r="T58" s="40">
        <v>0</v>
      </c>
      <c r="U58" s="40">
        <v>0</v>
      </c>
      <c r="V58" s="40">
        <v>0</v>
      </c>
    </row>
    <row r="59" spans="1:22" ht="63">
      <c r="A59" s="16" t="s">
        <v>140</v>
      </c>
      <c r="B59" s="27" t="s">
        <v>141</v>
      </c>
      <c r="C59" s="16" t="s">
        <v>75</v>
      </c>
      <c r="D59" s="40">
        <v>0</v>
      </c>
      <c r="E59" s="40">
        <v>0</v>
      </c>
      <c r="F59" s="40">
        <v>0</v>
      </c>
      <c r="G59" s="40">
        <v>0</v>
      </c>
      <c r="H59" s="40">
        <v>0</v>
      </c>
      <c r="I59" s="40" t="s">
        <v>76</v>
      </c>
      <c r="J59" s="40">
        <v>0</v>
      </c>
      <c r="K59" s="40">
        <v>0</v>
      </c>
      <c r="L59" s="40">
        <v>0</v>
      </c>
      <c r="M59" s="40">
        <v>0</v>
      </c>
      <c r="N59" s="40">
        <v>0</v>
      </c>
      <c r="O59" s="40">
        <v>0</v>
      </c>
      <c r="P59" s="40">
        <v>0</v>
      </c>
      <c r="Q59" s="40">
        <v>0</v>
      </c>
      <c r="R59" s="40">
        <v>0</v>
      </c>
      <c r="S59" s="40">
        <v>0</v>
      </c>
      <c r="T59" s="40">
        <v>0</v>
      </c>
      <c r="U59" s="40">
        <v>0</v>
      </c>
      <c r="V59" s="40">
        <v>0</v>
      </c>
    </row>
    <row r="60" spans="1:22" ht="63">
      <c r="A60" s="16" t="s">
        <v>142</v>
      </c>
      <c r="B60" s="27" t="s">
        <v>143</v>
      </c>
      <c r="C60" s="16" t="s">
        <v>75</v>
      </c>
      <c r="D60" s="40">
        <v>0</v>
      </c>
      <c r="E60" s="40">
        <v>0</v>
      </c>
      <c r="F60" s="40">
        <v>0</v>
      </c>
      <c r="G60" s="40">
        <v>0</v>
      </c>
      <c r="H60" s="40">
        <v>0</v>
      </c>
      <c r="I60" s="40" t="s">
        <v>76</v>
      </c>
      <c r="J60" s="40">
        <v>0</v>
      </c>
      <c r="K60" s="40">
        <v>0</v>
      </c>
      <c r="L60" s="40">
        <v>0</v>
      </c>
      <c r="M60" s="40">
        <v>0</v>
      </c>
      <c r="N60" s="40">
        <v>0</v>
      </c>
      <c r="O60" s="40">
        <v>0</v>
      </c>
      <c r="P60" s="40">
        <v>0</v>
      </c>
      <c r="Q60" s="40">
        <v>0</v>
      </c>
      <c r="R60" s="40">
        <v>0</v>
      </c>
      <c r="S60" s="40">
        <v>0</v>
      </c>
      <c r="T60" s="40">
        <v>0</v>
      </c>
      <c r="U60" s="40">
        <v>0</v>
      </c>
      <c r="V60" s="40">
        <v>0</v>
      </c>
    </row>
    <row r="61" spans="1:22" ht="63">
      <c r="A61" s="16" t="s">
        <v>144</v>
      </c>
      <c r="B61" s="27" t="s">
        <v>145</v>
      </c>
      <c r="C61" s="16" t="s">
        <v>75</v>
      </c>
      <c r="D61" s="40">
        <v>0</v>
      </c>
      <c r="E61" s="40">
        <v>0</v>
      </c>
      <c r="F61" s="40">
        <v>0</v>
      </c>
      <c r="G61" s="40">
        <v>0</v>
      </c>
      <c r="H61" s="40">
        <v>0</v>
      </c>
      <c r="I61" s="40" t="s">
        <v>76</v>
      </c>
      <c r="J61" s="40">
        <v>0</v>
      </c>
      <c r="K61" s="40">
        <v>0</v>
      </c>
      <c r="L61" s="40">
        <v>0</v>
      </c>
      <c r="M61" s="40">
        <v>0</v>
      </c>
      <c r="N61" s="40">
        <v>0</v>
      </c>
      <c r="O61" s="40">
        <v>0</v>
      </c>
      <c r="P61" s="40">
        <v>0</v>
      </c>
      <c r="Q61" s="40">
        <v>0</v>
      </c>
      <c r="R61" s="40">
        <v>0</v>
      </c>
      <c r="S61" s="40">
        <v>0</v>
      </c>
      <c r="T61" s="40">
        <v>0</v>
      </c>
      <c r="U61" s="40">
        <v>0</v>
      </c>
      <c r="V61" s="40">
        <v>0</v>
      </c>
    </row>
    <row r="62" spans="1:22" ht="63">
      <c r="A62" s="16" t="s">
        <v>146</v>
      </c>
      <c r="B62" s="27" t="s">
        <v>147</v>
      </c>
      <c r="C62" s="16" t="s">
        <v>75</v>
      </c>
      <c r="D62" s="40">
        <f t="shared" ref="D62:V62" si="15">D63+D64</f>
        <v>0</v>
      </c>
      <c r="E62" s="40">
        <f t="shared" si="15"/>
        <v>0</v>
      </c>
      <c r="F62" s="40">
        <f t="shared" si="15"/>
        <v>0</v>
      </c>
      <c r="G62" s="40">
        <f t="shared" si="15"/>
        <v>0</v>
      </c>
      <c r="H62" s="40">
        <f t="shared" si="15"/>
        <v>0</v>
      </c>
      <c r="I62" s="40" t="s">
        <v>76</v>
      </c>
      <c r="J62" s="40">
        <f t="shared" si="15"/>
        <v>0</v>
      </c>
      <c r="K62" s="40">
        <f t="shared" si="15"/>
        <v>0</v>
      </c>
      <c r="L62" s="40">
        <f t="shared" si="15"/>
        <v>0</v>
      </c>
      <c r="M62" s="40">
        <f t="shared" si="15"/>
        <v>0</v>
      </c>
      <c r="N62" s="40">
        <f t="shared" si="15"/>
        <v>0</v>
      </c>
      <c r="O62" s="40">
        <f t="shared" si="15"/>
        <v>0</v>
      </c>
      <c r="P62" s="40">
        <f t="shared" si="15"/>
        <v>0</v>
      </c>
      <c r="Q62" s="40">
        <f t="shared" si="15"/>
        <v>0</v>
      </c>
      <c r="R62" s="40">
        <f t="shared" si="15"/>
        <v>0</v>
      </c>
      <c r="S62" s="40">
        <f t="shared" si="15"/>
        <v>0</v>
      </c>
      <c r="T62" s="40">
        <f t="shared" si="15"/>
        <v>0</v>
      </c>
      <c r="U62" s="40">
        <f t="shared" si="15"/>
        <v>0</v>
      </c>
      <c r="V62" s="40">
        <f t="shared" si="15"/>
        <v>0</v>
      </c>
    </row>
    <row r="63" spans="1:22" ht="47.25">
      <c r="A63" s="16" t="s">
        <v>148</v>
      </c>
      <c r="B63" s="27" t="s">
        <v>149</v>
      </c>
      <c r="C63" s="16" t="s">
        <v>75</v>
      </c>
      <c r="D63" s="40">
        <v>0</v>
      </c>
      <c r="E63" s="40">
        <v>0</v>
      </c>
      <c r="F63" s="40">
        <v>0</v>
      </c>
      <c r="G63" s="40">
        <v>0</v>
      </c>
      <c r="H63" s="40">
        <v>0</v>
      </c>
      <c r="I63" s="40" t="s">
        <v>76</v>
      </c>
      <c r="J63" s="40">
        <v>0</v>
      </c>
      <c r="K63" s="40">
        <v>0</v>
      </c>
      <c r="L63" s="40">
        <v>0</v>
      </c>
      <c r="M63" s="40">
        <v>0</v>
      </c>
      <c r="N63" s="40">
        <v>0</v>
      </c>
      <c r="O63" s="40">
        <v>0</v>
      </c>
      <c r="P63" s="40">
        <v>0</v>
      </c>
      <c r="Q63" s="40">
        <v>0</v>
      </c>
      <c r="R63" s="40">
        <v>0</v>
      </c>
      <c r="S63" s="40">
        <v>0</v>
      </c>
      <c r="T63" s="40">
        <v>0</v>
      </c>
      <c r="U63" s="40">
        <v>0</v>
      </c>
      <c r="V63" s="40">
        <v>0</v>
      </c>
    </row>
    <row r="64" spans="1:22" ht="63">
      <c r="A64" s="16" t="s">
        <v>150</v>
      </c>
      <c r="B64" s="27" t="s">
        <v>151</v>
      </c>
      <c r="C64" s="16" t="s">
        <v>75</v>
      </c>
      <c r="D64" s="40">
        <v>0</v>
      </c>
      <c r="E64" s="40">
        <v>0</v>
      </c>
      <c r="F64" s="40">
        <v>0</v>
      </c>
      <c r="G64" s="40">
        <v>0</v>
      </c>
      <c r="H64" s="40">
        <v>0</v>
      </c>
      <c r="I64" s="40" t="s">
        <v>76</v>
      </c>
      <c r="J64" s="40">
        <v>0</v>
      </c>
      <c r="K64" s="40">
        <v>0</v>
      </c>
      <c r="L64" s="40">
        <v>0</v>
      </c>
      <c r="M64" s="40">
        <v>0</v>
      </c>
      <c r="N64" s="40">
        <v>0</v>
      </c>
      <c r="O64" s="40">
        <v>0</v>
      </c>
      <c r="P64" s="40">
        <v>0</v>
      </c>
      <c r="Q64" s="40">
        <v>0</v>
      </c>
      <c r="R64" s="40">
        <v>0</v>
      </c>
      <c r="S64" s="40">
        <v>0</v>
      </c>
      <c r="T64" s="40">
        <v>0</v>
      </c>
      <c r="U64" s="40">
        <v>0</v>
      </c>
      <c r="V64" s="40">
        <v>0</v>
      </c>
    </row>
    <row r="65" spans="1:22" ht="94.5">
      <c r="A65" s="16" t="s">
        <v>152</v>
      </c>
      <c r="B65" s="27" t="s">
        <v>153</v>
      </c>
      <c r="C65" s="16" t="s">
        <v>75</v>
      </c>
      <c r="D65" s="40">
        <f t="shared" ref="D65:V65" si="16">D66+D67</f>
        <v>0</v>
      </c>
      <c r="E65" s="40">
        <f t="shared" si="16"/>
        <v>0</v>
      </c>
      <c r="F65" s="40">
        <f t="shared" si="16"/>
        <v>0</v>
      </c>
      <c r="G65" s="40">
        <f t="shared" si="16"/>
        <v>0</v>
      </c>
      <c r="H65" s="40">
        <f t="shared" si="16"/>
        <v>0</v>
      </c>
      <c r="I65" s="40" t="s">
        <v>76</v>
      </c>
      <c r="J65" s="40">
        <f t="shared" si="16"/>
        <v>0</v>
      </c>
      <c r="K65" s="40">
        <f t="shared" si="16"/>
        <v>0</v>
      </c>
      <c r="L65" s="40">
        <f t="shared" si="16"/>
        <v>0</v>
      </c>
      <c r="M65" s="40">
        <f t="shared" si="16"/>
        <v>0</v>
      </c>
      <c r="N65" s="40">
        <f t="shared" si="16"/>
        <v>0</v>
      </c>
      <c r="O65" s="40">
        <f t="shared" si="16"/>
        <v>0</v>
      </c>
      <c r="P65" s="40">
        <f t="shared" si="16"/>
        <v>0</v>
      </c>
      <c r="Q65" s="40">
        <f t="shared" si="16"/>
        <v>0</v>
      </c>
      <c r="R65" s="40">
        <f t="shared" si="16"/>
        <v>0</v>
      </c>
      <c r="S65" s="40">
        <f t="shared" si="16"/>
        <v>0</v>
      </c>
      <c r="T65" s="40">
        <f t="shared" si="16"/>
        <v>0</v>
      </c>
      <c r="U65" s="40">
        <f t="shared" si="16"/>
        <v>0</v>
      </c>
      <c r="V65" s="40">
        <f t="shared" si="16"/>
        <v>0</v>
      </c>
    </row>
    <row r="66" spans="1:22" ht="78.75">
      <c r="A66" s="16" t="s">
        <v>154</v>
      </c>
      <c r="B66" s="27" t="s">
        <v>155</v>
      </c>
      <c r="C66" s="16" t="s">
        <v>75</v>
      </c>
      <c r="D66" s="40">
        <v>0</v>
      </c>
      <c r="E66" s="40">
        <v>0</v>
      </c>
      <c r="F66" s="40">
        <v>0</v>
      </c>
      <c r="G66" s="40">
        <v>0</v>
      </c>
      <c r="H66" s="40">
        <v>0</v>
      </c>
      <c r="I66" s="40" t="s">
        <v>76</v>
      </c>
      <c r="J66" s="40">
        <v>0</v>
      </c>
      <c r="K66" s="40">
        <v>0</v>
      </c>
      <c r="L66" s="40">
        <v>0</v>
      </c>
      <c r="M66" s="40">
        <v>0</v>
      </c>
      <c r="N66" s="40">
        <v>0</v>
      </c>
      <c r="O66" s="40">
        <v>0</v>
      </c>
      <c r="P66" s="40">
        <v>0</v>
      </c>
      <c r="Q66" s="40">
        <v>0</v>
      </c>
      <c r="R66" s="40">
        <v>0</v>
      </c>
      <c r="S66" s="40">
        <v>0</v>
      </c>
      <c r="T66" s="40">
        <v>0</v>
      </c>
      <c r="U66" s="40">
        <v>0</v>
      </c>
      <c r="V66" s="40">
        <v>0</v>
      </c>
    </row>
    <row r="67" spans="1:22" ht="78.75">
      <c r="A67" s="16" t="s">
        <v>156</v>
      </c>
      <c r="B67" s="27" t="s">
        <v>157</v>
      </c>
      <c r="C67" s="16" t="s">
        <v>75</v>
      </c>
      <c r="D67" s="40">
        <v>0</v>
      </c>
      <c r="E67" s="40">
        <v>0</v>
      </c>
      <c r="F67" s="40">
        <v>0</v>
      </c>
      <c r="G67" s="40">
        <v>0</v>
      </c>
      <c r="H67" s="40">
        <v>0</v>
      </c>
      <c r="I67" s="40" t="s">
        <v>76</v>
      </c>
      <c r="J67" s="40">
        <v>0</v>
      </c>
      <c r="K67" s="40">
        <v>0</v>
      </c>
      <c r="L67" s="40">
        <v>0</v>
      </c>
      <c r="M67" s="40">
        <v>0</v>
      </c>
      <c r="N67" s="40">
        <v>0</v>
      </c>
      <c r="O67" s="40">
        <v>0</v>
      </c>
      <c r="P67" s="40">
        <v>0</v>
      </c>
      <c r="Q67" s="40">
        <v>0</v>
      </c>
      <c r="R67" s="40">
        <v>0</v>
      </c>
      <c r="S67" s="40">
        <v>0</v>
      </c>
      <c r="T67" s="40">
        <v>0</v>
      </c>
      <c r="U67" s="40">
        <v>0</v>
      </c>
      <c r="V67" s="40">
        <v>0</v>
      </c>
    </row>
    <row r="68" spans="1:22" ht="47.25">
      <c r="A68" s="16" t="s">
        <v>158</v>
      </c>
      <c r="B68" s="27" t="s">
        <v>159</v>
      </c>
      <c r="C68" s="16" t="s">
        <v>75</v>
      </c>
      <c r="D68" s="40">
        <v>0</v>
      </c>
      <c r="E68" s="40">
        <f t="shared" ref="E68:V68" si="17">E71+E69</f>
        <v>0</v>
      </c>
      <c r="F68" s="40">
        <f t="shared" si="17"/>
        <v>0</v>
      </c>
      <c r="G68" s="40">
        <f t="shared" si="17"/>
        <v>0</v>
      </c>
      <c r="H68" s="40">
        <f t="shared" si="17"/>
        <v>0</v>
      </c>
      <c r="I68" s="40" t="s">
        <v>76</v>
      </c>
      <c r="J68" s="40">
        <f t="shared" si="17"/>
        <v>0</v>
      </c>
      <c r="K68" s="40">
        <f t="shared" si="17"/>
        <v>0</v>
      </c>
      <c r="L68" s="40">
        <f t="shared" si="17"/>
        <v>0</v>
      </c>
      <c r="M68" s="40">
        <f t="shared" si="17"/>
        <v>0</v>
      </c>
      <c r="N68" s="40">
        <f t="shared" si="17"/>
        <v>0</v>
      </c>
      <c r="O68" s="40">
        <f t="shared" si="17"/>
        <v>0</v>
      </c>
      <c r="P68" s="40">
        <f t="shared" si="17"/>
        <v>0</v>
      </c>
      <c r="Q68" s="40">
        <f t="shared" si="17"/>
        <v>0</v>
      </c>
      <c r="R68" s="40">
        <f t="shared" si="17"/>
        <v>0</v>
      </c>
      <c r="S68" s="40">
        <f t="shared" si="17"/>
        <v>0</v>
      </c>
      <c r="T68" s="40">
        <f t="shared" si="17"/>
        <v>0</v>
      </c>
      <c r="U68" s="40">
        <f t="shared" si="17"/>
        <v>0</v>
      </c>
      <c r="V68" s="40">
        <f t="shared" si="17"/>
        <v>0</v>
      </c>
    </row>
    <row r="69" spans="1:22" ht="78.75">
      <c r="A69" s="16" t="s">
        <v>242</v>
      </c>
      <c r="B69" s="27" t="s">
        <v>377</v>
      </c>
      <c r="C69" s="16" t="s">
        <v>378</v>
      </c>
      <c r="D69" s="40">
        <v>0</v>
      </c>
      <c r="E69" s="40">
        <v>0</v>
      </c>
      <c r="F69" s="40">
        <v>0</v>
      </c>
      <c r="G69" s="40">
        <v>0</v>
      </c>
      <c r="H69" s="40">
        <v>0</v>
      </c>
      <c r="I69" s="40" t="s">
        <v>76</v>
      </c>
      <c r="J69" s="40">
        <v>0</v>
      </c>
      <c r="K69" s="40">
        <v>0</v>
      </c>
      <c r="L69" s="40">
        <v>0</v>
      </c>
      <c r="M69" s="40">
        <v>0</v>
      </c>
      <c r="N69" s="40">
        <v>0</v>
      </c>
      <c r="O69" s="40">
        <v>0</v>
      </c>
      <c r="P69" s="40">
        <v>0</v>
      </c>
      <c r="Q69" s="40">
        <v>0</v>
      </c>
      <c r="R69" s="40">
        <v>0</v>
      </c>
      <c r="S69" s="40">
        <v>0</v>
      </c>
      <c r="T69" s="40">
        <v>0</v>
      </c>
      <c r="U69" s="40">
        <v>0</v>
      </c>
      <c r="V69" s="40">
        <v>0</v>
      </c>
    </row>
    <row r="70" spans="1:22" ht="47.25">
      <c r="A70" s="16" t="s">
        <v>379</v>
      </c>
      <c r="B70" s="27" t="s">
        <v>380</v>
      </c>
      <c r="C70" s="16" t="s">
        <v>381</v>
      </c>
      <c r="D70" s="40">
        <v>0</v>
      </c>
      <c r="E70" s="40">
        <v>0</v>
      </c>
      <c r="F70" s="40">
        <v>0</v>
      </c>
      <c r="G70" s="40">
        <v>0</v>
      </c>
      <c r="H70" s="40">
        <v>0</v>
      </c>
      <c r="I70" s="40" t="s">
        <v>76</v>
      </c>
      <c r="J70" s="40">
        <v>0</v>
      </c>
      <c r="K70" s="40">
        <v>0</v>
      </c>
      <c r="L70" s="40">
        <v>0</v>
      </c>
      <c r="M70" s="40">
        <v>0</v>
      </c>
      <c r="N70" s="40">
        <v>0</v>
      </c>
      <c r="O70" s="40">
        <v>0</v>
      </c>
      <c r="P70" s="40">
        <v>0</v>
      </c>
      <c r="Q70" s="40">
        <v>0</v>
      </c>
      <c r="R70" s="40">
        <v>0</v>
      </c>
      <c r="S70" s="40">
        <v>0</v>
      </c>
      <c r="T70" s="40">
        <v>0</v>
      </c>
      <c r="U70" s="40">
        <v>0</v>
      </c>
      <c r="V70" s="40">
        <v>0</v>
      </c>
    </row>
    <row r="71" spans="1:22" ht="31.5">
      <c r="A71" s="16" t="s">
        <v>382</v>
      </c>
      <c r="B71" s="27" t="s">
        <v>383</v>
      </c>
      <c r="C71" s="16" t="s">
        <v>384</v>
      </c>
      <c r="D71" s="40">
        <v>0</v>
      </c>
      <c r="E71" s="40">
        <v>0</v>
      </c>
      <c r="F71" s="40">
        <v>0</v>
      </c>
      <c r="G71" s="40">
        <v>0</v>
      </c>
      <c r="H71" s="40">
        <v>0</v>
      </c>
      <c r="I71" s="40" t="s">
        <v>76</v>
      </c>
      <c r="J71" s="40">
        <v>0</v>
      </c>
      <c r="K71" s="40">
        <v>0</v>
      </c>
      <c r="L71" s="40">
        <v>0</v>
      </c>
      <c r="M71" s="40">
        <v>0</v>
      </c>
      <c r="N71" s="40">
        <v>0</v>
      </c>
      <c r="O71" s="40">
        <v>0</v>
      </c>
      <c r="P71" s="40">
        <v>0</v>
      </c>
      <c r="Q71" s="40">
        <v>0</v>
      </c>
      <c r="R71" s="40">
        <v>0</v>
      </c>
      <c r="S71" s="40">
        <v>0</v>
      </c>
      <c r="T71" s="40">
        <v>0</v>
      </c>
      <c r="U71" s="40">
        <v>0</v>
      </c>
      <c r="V71" s="40">
        <v>0</v>
      </c>
    </row>
    <row r="72" spans="1:22" ht="47.25">
      <c r="A72" s="16" t="s">
        <v>175</v>
      </c>
      <c r="B72" s="27" t="s">
        <v>161</v>
      </c>
      <c r="C72" s="134" t="s">
        <v>75</v>
      </c>
      <c r="D72" s="40">
        <v>0</v>
      </c>
      <c r="E72" s="40">
        <v>0</v>
      </c>
      <c r="F72" s="40">
        <v>0</v>
      </c>
      <c r="G72" s="40">
        <v>0</v>
      </c>
      <c r="H72" s="40">
        <v>0</v>
      </c>
      <c r="I72" s="40" t="s">
        <v>76</v>
      </c>
      <c r="J72" s="40">
        <v>0</v>
      </c>
      <c r="K72" s="40">
        <v>0</v>
      </c>
      <c r="L72" s="40">
        <v>0</v>
      </c>
      <c r="M72" s="40">
        <v>0</v>
      </c>
      <c r="N72" s="40">
        <v>0</v>
      </c>
      <c r="O72" s="40">
        <v>0</v>
      </c>
      <c r="P72" s="40">
        <v>0</v>
      </c>
      <c r="Q72" s="40">
        <v>0</v>
      </c>
      <c r="R72" s="40">
        <v>0</v>
      </c>
      <c r="S72" s="40">
        <v>0</v>
      </c>
      <c r="T72" s="40">
        <v>0</v>
      </c>
      <c r="U72" s="40">
        <v>0</v>
      </c>
      <c r="V72" s="40">
        <v>0</v>
      </c>
    </row>
    <row r="73" spans="1:22" ht="31.5">
      <c r="A73" s="18" t="s">
        <v>162</v>
      </c>
      <c r="B73" s="135" t="s">
        <v>163</v>
      </c>
      <c r="C73" s="136" t="s">
        <v>75</v>
      </c>
      <c r="D73" s="49">
        <f t="shared" ref="D73:V73" si="18">D74</f>
        <v>0</v>
      </c>
      <c r="E73" s="49">
        <f t="shared" si="18"/>
        <v>0</v>
      </c>
      <c r="F73" s="49">
        <f t="shared" si="18"/>
        <v>102.71351</v>
      </c>
      <c r="G73" s="49">
        <f t="shared" si="18"/>
        <v>0</v>
      </c>
      <c r="H73" s="49">
        <f t="shared" si="18"/>
        <v>12.87</v>
      </c>
      <c r="I73" s="49" t="s">
        <v>76</v>
      </c>
      <c r="J73" s="49">
        <f t="shared" si="18"/>
        <v>0</v>
      </c>
      <c r="K73" s="49">
        <f t="shared" si="18"/>
        <v>0</v>
      </c>
      <c r="L73" s="49">
        <f t="shared" si="18"/>
        <v>0</v>
      </c>
      <c r="M73" s="49">
        <f t="shared" si="18"/>
        <v>-0.29899999999999999</v>
      </c>
      <c r="N73" s="49">
        <f t="shared" si="18"/>
        <v>-0.2898</v>
      </c>
      <c r="O73" s="49">
        <f t="shared" si="18"/>
        <v>0</v>
      </c>
      <c r="P73" s="49">
        <f t="shared" si="18"/>
        <v>0</v>
      </c>
      <c r="Q73" s="49">
        <f t="shared" si="18"/>
        <v>0</v>
      </c>
      <c r="R73" s="49">
        <f t="shared" si="18"/>
        <v>0</v>
      </c>
      <c r="S73" s="49">
        <f t="shared" si="18"/>
        <v>0</v>
      </c>
      <c r="T73" s="49">
        <f t="shared" si="18"/>
        <v>0</v>
      </c>
      <c r="U73" s="49">
        <f t="shared" si="18"/>
        <v>0</v>
      </c>
      <c r="V73" s="49">
        <f t="shared" si="18"/>
        <v>0</v>
      </c>
    </row>
    <row r="74" spans="1:22" ht="47.25">
      <c r="A74" s="16" t="s">
        <v>162</v>
      </c>
      <c r="B74" s="137" t="s">
        <v>165</v>
      </c>
      <c r="C74" s="153" t="s">
        <v>385</v>
      </c>
      <c r="D74" s="40">
        <v>0</v>
      </c>
      <c r="E74" s="40">
        <v>0</v>
      </c>
      <c r="F74" s="40">
        <v>102.71351</v>
      </c>
      <c r="G74" s="40">
        <v>0</v>
      </c>
      <c r="H74" s="40">
        <v>12.87</v>
      </c>
      <c r="I74" s="40" t="s">
        <v>76</v>
      </c>
      <c r="J74" s="40">
        <v>0</v>
      </c>
      <c r="K74" s="40">
        <v>0</v>
      </c>
      <c r="L74" s="40">
        <v>0</v>
      </c>
      <c r="M74" s="40">
        <v>-0.29899999999999999</v>
      </c>
      <c r="N74" s="40">
        <v>-0.2898</v>
      </c>
      <c r="O74" s="40">
        <v>0</v>
      </c>
      <c r="P74" s="40">
        <v>0</v>
      </c>
      <c r="Q74" s="40">
        <v>0</v>
      </c>
      <c r="R74" s="40">
        <v>0</v>
      </c>
      <c r="S74" s="40">
        <v>0</v>
      </c>
      <c r="T74" s="40">
        <v>0</v>
      </c>
      <c r="U74" s="40">
        <v>0</v>
      </c>
      <c r="V74" s="40">
        <v>0</v>
      </c>
    </row>
  </sheetData>
  <mergeCells count="20">
    <mergeCell ref="A2:V2"/>
    <mergeCell ref="A3:V3"/>
    <mergeCell ref="A4:V4"/>
    <mergeCell ref="A5:V5"/>
    <mergeCell ref="A12:V12"/>
    <mergeCell ref="A7:V7"/>
    <mergeCell ref="A8:V8"/>
    <mergeCell ref="A11:V11"/>
    <mergeCell ref="A9:V9"/>
    <mergeCell ref="A14:V14"/>
    <mergeCell ref="A15:A17"/>
    <mergeCell ref="B15:B17"/>
    <mergeCell ref="M16:N16"/>
    <mergeCell ref="Q16:S16"/>
    <mergeCell ref="T16:U16"/>
    <mergeCell ref="C15:C17"/>
    <mergeCell ref="O16:P16"/>
    <mergeCell ref="D15:V15"/>
    <mergeCell ref="D16:I16"/>
    <mergeCell ref="J16:L16"/>
  </mergeCells>
  <conditionalFormatting sqref="D19:V74">
    <cfRule type="cellIs" dxfId="68" priority="1" operator="equal">
      <formula>0</formula>
    </cfRule>
  </conditionalFormatting>
  <pageMargins left="0.11811023622047245" right="0.11811023622047245" top="0.15748031496062992" bottom="0.15748031496062992" header="0.31496062992125984" footer="0.31496062992125984"/>
  <pageSetup paperSize="9" scale="39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V83"/>
  <sheetViews>
    <sheetView view="pageBreakPreview" zoomScale="75" zoomScaleNormal="80" zoomScaleSheetLayoutView="75" workbookViewId="0">
      <selection activeCell="A5" sqref="A5:V5"/>
    </sheetView>
  </sheetViews>
  <sheetFormatPr defaultColWidth="10.28515625" defaultRowHeight="12"/>
  <cols>
    <col min="1" max="1" width="11.140625" style="145" customWidth="1"/>
    <col min="2" max="2" width="38.42578125" style="145" customWidth="1"/>
    <col min="3" max="3" width="14.5703125" style="145" customWidth="1"/>
    <col min="4" max="4" width="12.42578125" style="146" customWidth="1"/>
    <col min="5" max="5" width="12.140625" style="146" customWidth="1"/>
    <col min="6" max="6" width="14.42578125" style="146" customWidth="1"/>
    <col min="7" max="7" width="9.7109375" style="146" customWidth="1"/>
    <col min="8" max="8" width="13.42578125" style="146" customWidth="1"/>
    <col min="9" max="9" width="7.140625" style="146" customWidth="1"/>
    <col min="10" max="10" width="8.28515625" style="146" customWidth="1"/>
    <col min="11" max="11" width="8.42578125" style="146" customWidth="1"/>
    <col min="12" max="12" width="14.85546875" style="146" customWidth="1"/>
    <col min="13" max="13" width="12.140625" style="146" customWidth="1"/>
    <col min="14" max="14" width="11.5703125" style="146" customWidth="1"/>
    <col min="15" max="15" width="14.85546875" style="146" customWidth="1"/>
    <col min="16" max="16" width="13" style="146" customWidth="1"/>
    <col min="17" max="17" width="14.28515625" style="146" customWidth="1"/>
    <col min="18" max="18" width="15.28515625" style="146" customWidth="1"/>
    <col min="19" max="19" width="15.5703125" style="146" customWidth="1"/>
    <col min="20" max="20" width="14.5703125" style="146" customWidth="1"/>
    <col min="21" max="21" width="13.5703125" style="146" customWidth="1"/>
    <col min="22" max="22" width="16.7109375" style="146" customWidth="1"/>
    <col min="23" max="16384" width="10.28515625" style="145"/>
  </cols>
  <sheetData>
    <row r="1" spans="1:22" s="56" customFormat="1" ht="24.75" customHeight="1"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</row>
    <row r="2" spans="1:22" s="56" customFormat="1" ht="21.75" customHeight="1">
      <c r="A2" s="289" t="s">
        <v>445</v>
      </c>
      <c r="B2" s="289"/>
      <c r="C2" s="289"/>
      <c r="D2" s="289"/>
      <c r="E2" s="289"/>
      <c r="F2" s="289"/>
      <c r="G2" s="289"/>
      <c r="H2" s="289"/>
      <c r="I2" s="289"/>
      <c r="J2" s="289"/>
      <c r="K2" s="289"/>
      <c r="L2" s="289"/>
      <c r="M2" s="289"/>
      <c r="N2" s="289"/>
      <c r="O2" s="289"/>
      <c r="P2" s="289"/>
      <c r="Q2" s="289"/>
      <c r="R2" s="289"/>
      <c r="S2" s="289"/>
      <c r="T2" s="289"/>
      <c r="U2" s="289"/>
      <c r="V2" s="289"/>
    </row>
    <row r="3" spans="1:22" s="56" customFormat="1" ht="21.75" customHeight="1">
      <c r="A3" s="289" t="s">
        <v>297</v>
      </c>
      <c r="B3" s="289"/>
      <c r="C3" s="289"/>
      <c r="D3" s="289"/>
      <c r="E3" s="289"/>
      <c r="F3" s="289"/>
      <c r="G3" s="289"/>
      <c r="H3" s="289"/>
      <c r="I3" s="289"/>
      <c r="J3" s="289"/>
      <c r="K3" s="289"/>
      <c r="L3" s="289"/>
      <c r="M3" s="289"/>
      <c r="N3" s="289"/>
      <c r="O3" s="289"/>
      <c r="P3" s="289"/>
      <c r="Q3" s="289"/>
      <c r="R3" s="289"/>
      <c r="S3" s="289"/>
      <c r="T3" s="289"/>
      <c r="U3" s="289"/>
      <c r="V3" s="289"/>
    </row>
    <row r="4" spans="1:22" s="56" customFormat="1" ht="21.75" customHeight="1">
      <c r="A4" s="289" t="s">
        <v>294</v>
      </c>
      <c r="B4" s="289"/>
      <c r="C4" s="289"/>
      <c r="D4" s="289"/>
      <c r="E4" s="289"/>
      <c r="F4" s="289"/>
      <c r="G4" s="289"/>
      <c r="H4" s="289"/>
      <c r="I4" s="289"/>
      <c r="J4" s="289"/>
      <c r="K4" s="289"/>
      <c r="L4" s="289"/>
      <c r="M4" s="289"/>
      <c r="N4" s="289"/>
      <c r="O4" s="289"/>
      <c r="P4" s="289"/>
      <c r="Q4" s="289"/>
      <c r="R4" s="289"/>
      <c r="S4" s="289"/>
      <c r="T4" s="289"/>
      <c r="U4" s="289"/>
      <c r="V4" s="289"/>
    </row>
    <row r="5" spans="1:22" s="56" customFormat="1" ht="21.75" customHeight="1">
      <c r="A5" s="289" t="s">
        <v>529</v>
      </c>
      <c r="B5" s="289"/>
      <c r="C5" s="289"/>
      <c r="D5" s="289"/>
      <c r="E5" s="289"/>
      <c r="F5" s="289"/>
      <c r="G5" s="289"/>
      <c r="H5" s="289"/>
      <c r="I5" s="289"/>
      <c r="J5" s="289"/>
      <c r="K5" s="289"/>
      <c r="L5" s="289"/>
      <c r="M5" s="289"/>
      <c r="N5" s="289"/>
      <c r="O5" s="289"/>
      <c r="P5" s="289"/>
      <c r="Q5" s="289"/>
      <c r="R5" s="289"/>
      <c r="S5" s="289"/>
      <c r="T5" s="289"/>
      <c r="U5" s="289"/>
      <c r="V5" s="289"/>
    </row>
    <row r="6" spans="1:22" s="56" customFormat="1">
      <c r="D6" s="57"/>
      <c r="E6" s="57"/>
      <c r="F6" s="57"/>
      <c r="G6" s="57"/>
      <c r="H6" s="57"/>
      <c r="I6" s="57"/>
      <c r="J6" s="58"/>
      <c r="K6" s="58"/>
      <c r="L6" s="58"/>
      <c r="M6" s="57"/>
      <c r="N6" s="57"/>
      <c r="O6" s="57"/>
      <c r="P6" s="57"/>
      <c r="Q6" s="57"/>
      <c r="R6" s="57"/>
      <c r="S6" s="57"/>
      <c r="T6" s="57"/>
      <c r="U6" s="57"/>
      <c r="V6" s="57"/>
    </row>
    <row r="7" spans="1:22" s="56" customFormat="1" ht="20.25">
      <c r="A7" s="291" t="s">
        <v>0</v>
      </c>
      <c r="B7" s="291"/>
      <c r="C7" s="291"/>
      <c r="D7" s="291"/>
      <c r="E7" s="291"/>
      <c r="F7" s="291"/>
      <c r="G7" s="291"/>
      <c r="H7" s="291"/>
      <c r="I7" s="291"/>
      <c r="J7" s="291"/>
      <c r="K7" s="291"/>
      <c r="L7" s="291"/>
      <c r="M7" s="291"/>
      <c r="N7" s="291"/>
      <c r="O7" s="291"/>
      <c r="P7" s="291"/>
      <c r="Q7" s="291"/>
      <c r="R7" s="291"/>
      <c r="S7" s="291"/>
      <c r="T7" s="291"/>
      <c r="U7" s="291"/>
      <c r="V7" s="291"/>
    </row>
    <row r="8" spans="1:22" s="56" customFormat="1" ht="20.25">
      <c r="A8" s="292" t="s">
        <v>306</v>
      </c>
      <c r="B8" s="292"/>
      <c r="C8" s="292"/>
      <c r="D8" s="292"/>
      <c r="E8" s="292"/>
      <c r="F8" s="292"/>
      <c r="G8" s="292"/>
      <c r="H8" s="292"/>
      <c r="I8" s="292"/>
      <c r="J8" s="292"/>
      <c r="K8" s="292"/>
      <c r="L8" s="292"/>
      <c r="M8" s="292"/>
      <c r="N8" s="292"/>
      <c r="O8" s="292"/>
      <c r="P8" s="292"/>
      <c r="Q8" s="292"/>
      <c r="R8" s="292"/>
      <c r="S8" s="292"/>
      <c r="T8" s="292"/>
      <c r="U8" s="292"/>
      <c r="V8" s="292"/>
    </row>
    <row r="9" spans="1:22" s="56" customFormat="1" ht="19.5" customHeight="1">
      <c r="A9" s="294" t="s">
        <v>428</v>
      </c>
      <c r="B9" s="294"/>
      <c r="C9" s="294"/>
      <c r="D9" s="294"/>
      <c r="E9" s="294"/>
      <c r="F9" s="294"/>
      <c r="G9" s="294"/>
      <c r="H9" s="294"/>
      <c r="I9" s="294"/>
      <c r="J9" s="294"/>
      <c r="K9" s="294"/>
      <c r="L9" s="294"/>
      <c r="M9" s="294"/>
      <c r="N9" s="294"/>
      <c r="O9" s="294"/>
      <c r="P9" s="294"/>
      <c r="Q9" s="294"/>
      <c r="R9" s="294"/>
      <c r="S9" s="294"/>
      <c r="T9" s="294"/>
      <c r="U9" s="294"/>
      <c r="V9" s="294"/>
    </row>
    <row r="10" spans="1:22" s="56" customFormat="1" ht="15.75" customHeight="1">
      <c r="A10" s="101"/>
      <c r="B10" s="138"/>
      <c r="C10" s="138"/>
      <c r="D10" s="138"/>
      <c r="E10" s="138"/>
      <c r="F10" s="138"/>
      <c r="G10" s="138"/>
      <c r="H10" s="138"/>
      <c r="I10" s="138"/>
      <c r="J10" s="138"/>
      <c r="K10" s="138"/>
      <c r="L10" s="138"/>
      <c r="M10" s="138"/>
      <c r="N10" s="138"/>
      <c r="O10" s="138"/>
      <c r="P10" s="138"/>
      <c r="Q10" s="138"/>
      <c r="R10" s="138"/>
      <c r="S10" s="138"/>
      <c r="T10" s="138"/>
      <c r="U10" s="138"/>
      <c r="V10" s="138"/>
    </row>
    <row r="11" spans="1:22" s="56" customFormat="1" ht="21.75" customHeight="1">
      <c r="A11" s="293" t="s">
        <v>421</v>
      </c>
      <c r="B11" s="293"/>
      <c r="C11" s="293"/>
      <c r="D11" s="293"/>
      <c r="E11" s="293"/>
      <c r="F11" s="293"/>
      <c r="G11" s="293"/>
      <c r="H11" s="293"/>
      <c r="I11" s="293"/>
      <c r="J11" s="293"/>
      <c r="K11" s="293"/>
      <c r="L11" s="293"/>
      <c r="M11" s="293"/>
      <c r="N11" s="293"/>
      <c r="O11" s="293"/>
      <c r="P11" s="293"/>
      <c r="Q11" s="293"/>
      <c r="R11" s="293"/>
      <c r="S11" s="293"/>
      <c r="T11" s="293"/>
      <c r="U11" s="293"/>
      <c r="V11" s="293"/>
    </row>
    <row r="12" spans="1:22" s="56" customFormat="1" ht="15.75" customHeight="1">
      <c r="A12" s="290" t="s">
        <v>1</v>
      </c>
      <c r="B12" s="290"/>
      <c r="C12" s="290"/>
      <c r="D12" s="290"/>
      <c r="E12" s="290"/>
      <c r="F12" s="290"/>
      <c r="G12" s="290"/>
      <c r="H12" s="290"/>
      <c r="I12" s="290"/>
      <c r="J12" s="290"/>
      <c r="K12" s="290"/>
      <c r="L12" s="290"/>
      <c r="M12" s="290"/>
      <c r="N12" s="290"/>
      <c r="O12" s="290"/>
      <c r="P12" s="290"/>
      <c r="Q12" s="290"/>
      <c r="R12" s="290"/>
      <c r="S12" s="290"/>
      <c r="T12" s="290"/>
      <c r="U12" s="290"/>
      <c r="V12" s="290"/>
    </row>
    <row r="13" spans="1:22" s="56" customFormat="1">
      <c r="D13" s="57"/>
      <c r="E13" s="57"/>
      <c r="F13" s="57"/>
      <c r="G13" s="57"/>
      <c r="H13" s="57"/>
      <c r="I13" s="57"/>
      <c r="J13" s="57"/>
      <c r="K13" s="57"/>
      <c r="L13" s="57"/>
      <c r="M13" s="57"/>
      <c r="N13" s="57"/>
      <c r="O13" s="57"/>
      <c r="P13" s="57"/>
      <c r="Q13" s="57"/>
      <c r="R13" s="57"/>
      <c r="S13" s="57"/>
      <c r="T13" s="57"/>
      <c r="U13" s="57"/>
      <c r="V13" s="57"/>
    </row>
    <row r="14" spans="1:22" s="56" customFormat="1" ht="16.5" customHeight="1">
      <c r="A14" s="282" t="s">
        <v>254</v>
      </c>
      <c r="B14" s="282"/>
      <c r="C14" s="282"/>
      <c r="D14" s="282"/>
      <c r="E14" s="282"/>
      <c r="F14" s="282"/>
      <c r="G14" s="282"/>
      <c r="H14" s="282"/>
      <c r="I14" s="282"/>
      <c r="J14" s="282"/>
      <c r="K14" s="282"/>
      <c r="L14" s="282"/>
      <c r="M14" s="282"/>
      <c r="N14" s="282"/>
      <c r="O14" s="282"/>
      <c r="P14" s="282"/>
      <c r="Q14" s="282"/>
      <c r="R14" s="282"/>
      <c r="S14" s="282"/>
      <c r="T14" s="282"/>
      <c r="U14" s="282"/>
      <c r="V14" s="282"/>
    </row>
    <row r="15" spans="1:22" s="151" customFormat="1" ht="33.75" customHeight="1">
      <c r="A15" s="283" t="s">
        <v>65</v>
      </c>
      <c r="B15" s="283" t="s">
        <v>66</v>
      </c>
      <c r="C15" s="283" t="s">
        <v>166</v>
      </c>
      <c r="D15" s="286" t="s">
        <v>422</v>
      </c>
      <c r="E15" s="288"/>
      <c r="F15" s="288"/>
      <c r="G15" s="288"/>
      <c r="H15" s="288"/>
      <c r="I15" s="288"/>
      <c r="J15" s="288"/>
      <c r="K15" s="288"/>
      <c r="L15" s="288"/>
      <c r="M15" s="288"/>
      <c r="N15" s="288"/>
      <c r="O15" s="288"/>
      <c r="P15" s="288"/>
      <c r="Q15" s="288"/>
      <c r="R15" s="288"/>
      <c r="S15" s="288"/>
      <c r="T15" s="288"/>
      <c r="U15" s="288"/>
      <c r="V15" s="287"/>
    </row>
    <row r="16" spans="1:22" ht="187.5" customHeight="1">
      <c r="A16" s="284"/>
      <c r="B16" s="284"/>
      <c r="C16" s="284"/>
      <c r="D16" s="286" t="s">
        <v>260</v>
      </c>
      <c r="E16" s="288"/>
      <c r="F16" s="288"/>
      <c r="G16" s="288"/>
      <c r="H16" s="288"/>
      <c r="I16" s="287"/>
      <c r="J16" s="286" t="s">
        <v>261</v>
      </c>
      <c r="K16" s="288"/>
      <c r="L16" s="287"/>
      <c r="M16" s="286" t="s">
        <v>262</v>
      </c>
      <c r="N16" s="287"/>
      <c r="O16" s="286" t="s">
        <v>263</v>
      </c>
      <c r="P16" s="287"/>
      <c r="Q16" s="286" t="s">
        <v>264</v>
      </c>
      <c r="R16" s="288"/>
      <c r="S16" s="287"/>
      <c r="T16" s="286" t="s">
        <v>265</v>
      </c>
      <c r="U16" s="287"/>
      <c r="V16" s="139" t="s">
        <v>266</v>
      </c>
    </row>
    <row r="17" spans="1:22" s="150" customFormat="1" ht="261" customHeight="1">
      <c r="A17" s="285"/>
      <c r="B17" s="285"/>
      <c r="C17" s="285"/>
      <c r="D17" s="140" t="s">
        <v>267</v>
      </c>
      <c r="E17" s="140" t="s">
        <v>268</v>
      </c>
      <c r="F17" s="140" t="s">
        <v>269</v>
      </c>
      <c r="G17" s="140" t="s">
        <v>270</v>
      </c>
      <c r="H17" s="140" t="s">
        <v>271</v>
      </c>
      <c r="I17" s="140" t="s">
        <v>423</v>
      </c>
      <c r="J17" s="141" t="s">
        <v>424</v>
      </c>
      <c r="K17" s="141" t="s">
        <v>425</v>
      </c>
      <c r="L17" s="141" t="s">
        <v>426</v>
      </c>
      <c r="M17" s="141" t="s">
        <v>272</v>
      </c>
      <c r="N17" s="141" t="s">
        <v>273</v>
      </c>
      <c r="O17" s="140" t="s">
        <v>274</v>
      </c>
      <c r="P17" s="140" t="s">
        <v>275</v>
      </c>
      <c r="Q17" s="140" t="s">
        <v>276</v>
      </c>
      <c r="R17" s="140" t="s">
        <v>277</v>
      </c>
      <c r="S17" s="140" t="s">
        <v>278</v>
      </c>
      <c r="T17" s="140" t="s">
        <v>279</v>
      </c>
      <c r="U17" s="140" t="s">
        <v>280</v>
      </c>
      <c r="V17" s="140" t="s">
        <v>280</v>
      </c>
    </row>
    <row r="18" spans="1:22" s="149" customFormat="1" ht="15.75">
      <c r="A18" s="17">
        <v>1</v>
      </c>
      <c r="B18" s="142">
        <v>2</v>
      </c>
      <c r="C18" s="17">
        <v>3</v>
      </c>
      <c r="D18" s="143" t="s">
        <v>427</v>
      </c>
      <c r="E18" s="143" t="s">
        <v>281</v>
      </c>
      <c r="F18" s="143" t="s">
        <v>282</v>
      </c>
      <c r="G18" s="143" t="s">
        <v>305</v>
      </c>
      <c r="H18" s="143" t="s">
        <v>283</v>
      </c>
      <c r="I18" s="143" t="s">
        <v>284</v>
      </c>
      <c r="J18" s="143" t="s">
        <v>285</v>
      </c>
      <c r="K18" s="143" t="s">
        <v>304</v>
      </c>
      <c r="L18" s="143" t="s">
        <v>286</v>
      </c>
      <c r="M18" s="143" t="s">
        <v>287</v>
      </c>
      <c r="N18" s="143" t="s">
        <v>303</v>
      </c>
      <c r="O18" s="143" t="s">
        <v>288</v>
      </c>
      <c r="P18" s="143" t="s">
        <v>302</v>
      </c>
      <c r="Q18" s="143" t="s">
        <v>289</v>
      </c>
      <c r="R18" s="143" t="s">
        <v>301</v>
      </c>
      <c r="S18" s="143" t="s">
        <v>290</v>
      </c>
      <c r="T18" s="143" t="s">
        <v>291</v>
      </c>
      <c r="U18" s="143" t="s">
        <v>300</v>
      </c>
      <c r="V18" s="143" t="s">
        <v>215</v>
      </c>
    </row>
    <row r="19" spans="1:22" s="148" customFormat="1" ht="31.5">
      <c r="A19" s="18" t="s">
        <v>73</v>
      </c>
      <c r="B19" s="23" t="s">
        <v>74</v>
      </c>
      <c r="C19" s="18" t="s">
        <v>75</v>
      </c>
      <c r="D19" s="49">
        <f>SUM(D20:D25)</f>
        <v>1.9</v>
      </c>
      <c r="E19" s="49">
        <f>SUM(E20:E25)</f>
        <v>0</v>
      </c>
      <c r="F19" s="49">
        <f>SUM(F20:F25)</f>
        <v>102.71351</v>
      </c>
      <c r="G19" s="49">
        <f>SUM(G20:G25)</f>
        <v>0</v>
      </c>
      <c r="H19" s="49">
        <f>SUM(H20:H25)</f>
        <v>12.87</v>
      </c>
      <c r="I19" s="49" t="s">
        <v>76</v>
      </c>
      <c r="J19" s="49">
        <f>SUM(J20:J25)</f>
        <v>0</v>
      </c>
      <c r="K19" s="49">
        <f>SUM(K20:K25)</f>
        <v>0</v>
      </c>
      <c r="L19" s="49">
        <f>SUM(L20:L25)</f>
        <v>0</v>
      </c>
      <c r="M19" s="49">
        <f>SUM(M20)</f>
        <v>-0.29899999999999999</v>
      </c>
      <c r="N19" s="49">
        <f>SUM(N20)</f>
        <v>-0.2898</v>
      </c>
      <c r="O19" s="49">
        <f t="shared" ref="O19:V19" si="0">SUM(O20:O25)</f>
        <v>0</v>
      </c>
      <c r="P19" s="49">
        <f t="shared" si="0"/>
        <v>0</v>
      </c>
      <c r="Q19" s="49">
        <f t="shared" si="0"/>
        <v>0</v>
      </c>
      <c r="R19" s="49">
        <f t="shared" si="0"/>
        <v>0</v>
      </c>
      <c r="S19" s="49">
        <f t="shared" si="0"/>
        <v>0</v>
      </c>
      <c r="T19" s="49">
        <f t="shared" si="0"/>
        <v>0</v>
      </c>
      <c r="U19" s="49">
        <f t="shared" si="0"/>
        <v>0</v>
      </c>
      <c r="V19" s="49">
        <f t="shared" si="0"/>
        <v>0</v>
      </c>
    </row>
    <row r="20" spans="1:22" s="148" customFormat="1" ht="31.5">
      <c r="A20" s="16" t="s">
        <v>77</v>
      </c>
      <c r="B20" s="27" t="s">
        <v>78</v>
      </c>
      <c r="C20" s="16" t="s">
        <v>75</v>
      </c>
      <c r="D20" s="40">
        <f>D27</f>
        <v>1.9</v>
      </c>
      <c r="E20" s="40">
        <f>E27</f>
        <v>0</v>
      </c>
      <c r="F20" s="40">
        <f>F27</f>
        <v>0</v>
      </c>
      <c r="G20" s="40">
        <f>G27</f>
        <v>0</v>
      </c>
      <c r="H20" s="40">
        <f>H27</f>
        <v>0</v>
      </c>
      <c r="I20" s="40" t="s">
        <v>76</v>
      </c>
      <c r="J20" s="40">
        <f t="shared" ref="J20:V20" si="1">J27</f>
        <v>0</v>
      </c>
      <c r="K20" s="40">
        <f t="shared" si="1"/>
        <v>0</v>
      </c>
      <c r="L20" s="40">
        <f t="shared" si="1"/>
        <v>0</v>
      </c>
      <c r="M20" s="40">
        <f t="shared" si="1"/>
        <v>-0.29899999999999999</v>
      </c>
      <c r="N20" s="40">
        <f t="shared" si="1"/>
        <v>-0.2898</v>
      </c>
      <c r="O20" s="40">
        <f t="shared" si="1"/>
        <v>0</v>
      </c>
      <c r="P20" s="40">
        <f t="shared" si="1"/>
        <v>0</v>
      </c>
      <c r="Q20" s="40">
        <f t="shared" si="1"/>
        <v>0</v>
      </c>
      <c r="R20" s="40">
        <f t="shared" si="1"/>
        <v>0</v>
      </c>
      <c r="S20" s="40">
        <f t="shared" si="1"/>
        <v>0</v>
      </c>
      <c r="T20" s="40">
        <f t="shared" si="1"/>
        <v>0</v>
      </c>
      <c r="U20" s="40">
        <f t="shared" si="1"/>
        <v>0</v>
      </c>
      <c r="V20" s="40">
        <f t="shared" si="1"/>
        <v>0</v>
      </c>
    </row>
    <row r="21" spans="1:22" s="148" customFormat="1" ht="31.5">
      <c r="A21" s="16" t="s">
        <v>79</v>
      </c>
      <c r="B21" s="27" t="s">
        <v>80</v>
      </c>
      <c r="C21" s="16" t="s">
        <v>75</v>
      </c>
      <c r="D21" s="40">
        <f>D47</f>
        <v>0</v>
      </c>
      <c r="E21" s="40">
        <f>E47</f>
        <v>0</v>
      </c>
      <c r="F21" s="40">
        <f>F47</f>
        <v>0</v>
      </c>
      <c r="G21" s="40">
        <f>G47</f>
        <v>0</v>
      </c>
      <c r="H21" s="40">
        <f>H47</f>
        <v>0</v>
      </c>
      <c r="I21" s="40" t="s">
        <v>76</v>
      </c>
      <c r="J21" s="40">
        <f t="shared" ref="J21:V21" si="2">J47</f>
        <v>0</v>
      </c>
      <c r="K21" s="40">
        <f t="shared" si="2"/>
        <v>0</v>
      </c>
      <c r="L21" s="40">
        <f t="shared" si="2"/>
        <v>0</v>
      </c>
      <c r="M21" s="40">
        <f t="shared" si="2"/>
        <v>0</v>
      </c>
      <c r="N21" s="40">
        <f t="shared" si="2"/>
        <v>0</v>
      </c>
      <c r="O21" s="40">
        <f t="shared" si="2"/>
        <v>0</v>
      </c>
      <c r="P21" s="40">
        <f t="shared" si="2"/>
        <v>0</v>
      </c>
      <c r="Q21" s="40">
        <f t="shared" si="2"/>
        <v>0</v>
      </c>
      <c r="R21" s="40">
        <f t="shared" si="2"/>
        <v>0</v>
      </c>
      <c r="S21" s="40">
        <f t="shared" si="2"/>
        <v>0</v>
      </c>
      <c r="T21" s="40">
        <f t="shared" si="2"/>
        <v>0</v>
      </c>
      <c r="U21" s="40">
        <f t="shared" si="2"/>
        <v>0</v>
      </c>
      <c r="V21" s="40">
        <f t="shared" si="2"/>
        <v>0</v>
      </c>
    </row>
    <row r="22" spans="1:22" s="148" customFormat="1" ht="78.75">
      <c r="A22" s="16" t="s">
        <v>81</v>
      </c>
      <c r="B22" s="15" t="s">
        <v>82</v>
      </c>
      <c r="C22" s="17" t="s">
        <v>75</v>
      </c>
      <c r="D22" s="40">
        <f>D65</f>
        <v>0</v>
      </c>
      <c r="E22" s="40">
        <f>E65</f>
        <v>0</v>
      </c>
      <c r="F22" s="40">
        <f>F65</f>
        <v>0</v>
      </c>
      <c r="G22" s="40">
        <f>G65</f>
        <v>0</v>
      </c>
      <c r="H22" s="40">
        <f>H65</f>
        <v>0</v>
      </c>
      <c r="I22" s="40" t="s">
        <v>76</v>
      </c>
      <c r="J22" s="40">
        <f t="shared" ref="J22:V22" si="3">J65</f>
        <v>0</v>
      </c>
      <c r="K22" s="40">
        <f t="shared" si="3"/>
        <v>0</v>
      </c>
      <c r="L22" s="40">
        <f t="shared" si="3"/>
        <v>0</v>
      </c>
      <c r="M22" s="40">
        <f t="shared" si="3"/>
        <v>0</v>
      </c>
      <c r="N22" s="40">
        <f t="shared" si="3"/>
        <v>0</v>
      </c>
      <c r="O22" s="40">
        <f t="shared" si="3"/>
        <v>0</v>
      </c>
      <c r="P22" s="40">
        <f t="shared" si="3"/>
        <v>0</v>
      </c>
      <c r="Q22" s="40">
        <f t="shared" si="3"/>
        <v>0</v>
      </c>
      <c r="R22" s="40">
        <f t="shared" si="3"/>
        <v>0</v>
      </c>
      <c r="S22" s="40">
        <f t="shared" si="3"/>
        <v>0</v>
      </c>
      <c r="T22" s="40">
        <f t="shared" si="3"/>
        <v>0</v>
      </c>
      <c r="U22" s="40">
        <f t="shared" si="3"/>
        <v>0</v>
      </c>
      <c r="V22" s="40">
        <f t="shared" si="3"/>
        <v>0</v>
      </c>
    </row>
    <row r="23" spans="1:22" s="148" customFormat="1" ht="47.25">
      <c r="A23" s="16" t="s">
        <v>83</v>
      </c>
      <c r="B23" s="27" t="s">
        <v>84</v>
      </c>
      <c r="C23" s="16" t="s">
        <v>75</v>
      </c>
      <c r="D23" s="40">
        <f>D68</f>
        <v>0</v>
      </c>
      <c r="E23" s="40">
        <f>E68</f>
        <v>0</v>
      </c>
      <c r="F23" s="40">
        <f>F68</f>
        <v>0</v>
      </c>
      <c r="G23" s="40">
        <f>G68</f>
        <v>0</v>
      </c>
      <c r="H23" s="40">
        <f>H68</f>
        <v>0</v>
      </c>
      <c r="I23" s="40" t="s">
        <v>76</v>
      </c>
      <c r="J23" s="40">
        <f t="shared" ref="J23:V23" si="4">J68</f>
        <v>0</v>
      </c>
      <c r="K23" s="40">
        <f t="shared" si="4"/>
        <v>0</v>
      </c>
      <c r="L23" s="40">
        <f t="shared" si="4"/>
        <v>0</v>
      </c>
      <c r="M23" s="40">
        <f t="shared" si="4"/>
        <v>0</v>
      </c>
      <c r="N23" s="40">
        <f t="shared" si="4"/>
        <v>0</v>
      </c>
      <c r="O23" s="40">
        <f t="shared" si="4"/>
        <v>0</v>
      </c>
      <c r="P23" s="40">
        <f t="shared" si="4"/>
        <v>0</v>
      </c>
      <c r="Q23" s="40">
        <f t="shared" si="4"/>
        <v>0</v>
      </c>
      <c r="R23" s="40">
        <f t="shared" si="4"/>
        <v>0</v>
      </c>
      <c r="S23" s="40">
        <f t="shared" si="4"/>
        <v>0</v>
      </c>
      <c r="T23" s="40">
        <f t="shared" si="4"/>
        <v>0</v>
      </c>
      <c r="U23" s="40">
        <f t="shared" si="4"/>
        <v>0</v>
      </c>
      <c r="V23" s="40">
        <f t="shared" si="4"/>
        <v>0</v>
      </c>
    </row>
    <row r="24" spans="1:22" s="148" customFormat="1" ht="47.25">
      <c r="A24" s="16" t="s">
        <v>85</v>
      </c>
      <c r="B24" s="15" t="s">
        <v>86</v>
      </c>
      <c r="C24" s="17" t="s">
        <v>75</v>
      </c>
      <c r="D24" s="40">
        <f t="shared" ref="D24:H25" si="5">D72</f>
        <v>0</v>
      </c>
      <c r="E24" s="40">
        <f t="shared" si="5"/>
        <v>0</v>
      </c>
      <c r="F24" s="40">
        <f t="shared" si="5"/>
        <v>0</v>
      </c>
      <c r="G24" s="40">
        <f t="shared" si="5"/>
        <v>0</v>
      </c>
      <c r="H24" s="40">
        <f t="shared" si="5"/>
        <v>0</v>
      </c>
      <c r="I24" s="40" t="s">
        <v>76</v>
      </c>
      <c r="J24" s="40">
        <f t="shared" ref="J24:V24" si="6">J72</f>
        <v>0</v>
      </c>
      <c r="K24" s="40">
        <f t="shared" si="6"/>
        <v>0</v>
      </c>
      <c r="L24" s="40">
        <f t="shared" si="6"/>
        <v>0</v>
      </c>
      <c r="M24" s="40">
        <f t="shared" si="6"/>
        <v>0</v>
      </c>
      <c r="N24" s="40">
        <f t="shared" si="6"/>
        <v>0</v>
      </c>
      <c r="O24" s="40">
        <f t="shared" si="6"/>
        <v>0</v>
      </c>
      <c r="P24" s="40">
        <f t="shared" si="6"/>
        <v>0</v>
      </c>
      <c r="Q24" s="40">
        <f t="shared" si="6"/>
        <v>0</v>
      </c>
      <c r="R24" s="40">
        <f t="shared" si="6"/>
        <v>0</v>
      </c>
      <c r="S24" s="40">
        <f t="shared" si="6"/>
        <v>0</v>
      </c>
      <c r="T24" s="40">
        <f t="shared" si="6"/>
        <v>0</v>
      </c>
      <c r="U24" s="40">
        <f t="shared" si="6"/>
        <v>0</v>
      </c>
      <c r="V24" s="40">
        <f t="shared" si="6"/>
        <v>0</v>
      </c>
    </row>
    <row r="25" spans="1:22" s="148" customFormat="1" ht="31.5">
      <c r="A25" s="16" t="s">
        <v>87</v>
      </c>
      <c r="B25" s="27" t="s">
        <v>88</v>
      </c>
      <c r="C25" s="16" t="s">
        <v>75</v>
      </c>
      <c r="D25" s="40">
        <f t="shared" si="5"/>
        <v>0</v>
      </c>
      <c r="E25" s="40">
        <f t="shared" si="5"/>
        <v>0</v>
      </c>
      <c r="F25" s="40">
        <f t="shared" si="5"/>
        <v>102.71351</v>
      </c>
      <c r="G25" s="40">
        <f t="shared" si="5"/>
        <v>0</v>
      </c>
      <c r="H25" s="40">
        <f t="shared" si="5"/>
        <v>12.87</v>
      </c>
      <c r="I25" s="40" t="s">
        <v>76</v>
      </c>
      <c r="J25" s="40">
        <f t="shared" ref="J25:V25" si="7">J73</f>
        <v>0</v>
      </c>
      <c r="K25" s="40">
        <f t="shared" si="7"/>
        <v>0</v>
      </c>
      <c r="L25" s="40">
        <f t="shared" si="7"/>
        <v>0</v>
      </c>
      <c r="M25" s="40">
        <f t="shared" si="7"/>
        <v>-0.29899999999999999</v>
      </c>
      <c r="N25" s="40">
        <f t="shared" si="7"/>
        <v>-0.2898</v>
      </c>
      <c r="O25" s="40">
        <f t="shared" si="7"/>
        <v>0</v>
      </c>
      <c r="P25" s="40">
        <f t="shared" si="7"/>
        <v>0</v>
      </c>
      <c r="Q25" s="40">
        <f t="shared" si="7"/>
        <v>0</v>
      </c>
      <c r="R25" s="40">
        <f t="shared" si="7"/>
        <v>0</v>
      </c>
      <c r="S25" s="40">
        <f t="shared" si="7"/>
        <v>0</v>
      </c>
      <c r="T25" s="40">
        <f t="shared" si="7"/>
        <v>0</v>
      </c>
      <c r="U25" s="40">
        <f t="shared" si="7"/>
        <v>0</v>
      </c>
      <c r="V25" s="40">
        <f t="shared" si="7"/>
        <v>0</v>
      </c>
    </row>
    <row r="26" spans="1:22" s="148" customFormat="1" ht="15.75">
      <c r="A26" s="18" t="s">
        <v>89</v>
      </c>
      <c r="B26" s="23" t="s">
        <v>90</v>
      </c>
      <c r="C26" s="18" t="s">
        <v>75</v>
      </c>
      <c r="D26" s="49">
        <f>D19</f>
        <v>1.9</v>
      </c>
      <c r="E26" s="49">
        <f>E19</f>
        <v>0</v>
      </c>
      <c r="F26" s="49">
        <f>F19</f>
        <v>102.71351</v>
      </c>
      <c r="G26" s="49">
        <f>G19</f>
        <v>0</v>
      </c>
      <c r="H26" s="49">
        <f>H19</f>
        <v>12.87</v>
      </c>
      <c r="I26" s="49" t="s">
        <v>76</v>
      </c>
      <c r="J26" s="49">
        <f t="shared" ref="J26:V26" si="8">J19</f>
        <v>0</v>
      </c>
      <c r="K26" s="49">
        <f t="shared" si="8"/>
        <v>0</v>
      </c>
      <c r="L26" s="49">
        <f t="shared" si="8"/>
        <v>0</v>
      </c>
      <c r="M26" s="49">
        <f t="shared" si="8"/>
        <v>-0.29899999999999999</v>
      </c>
      <c r="N26" s="49">
        <f t="shared" si="8"/>
        <v>-0.2898</v>
      </c>
      <c r="O26" s="49">
        <f t="shared" si="8"/>
        <v>0</v>
      </c>
      <c r="P26" s="49">
        <f t="shared" si="8"/>
        <v>0</v>
      </c>
      <c r="Q26" s="49">
        <f t="shared" si="8"/>
        <v>0</v>
      </c>
      <c r="R26" s="49">
        <f t="shared" si="8"/>
        <v>0</v>
      </c>
      <c r="S26" s="49">
        <f t="shared" si="8"/>
        <v>0</v>
      </c>
      <c r="T26" s="49">
        <f t="shared" si="8"/>
        <v>0</v>
      </c>
      <c r="U26" s="49">
        <f t="shared" si="8"/>
        <v>0</v>
      </c>
      <c r="V26" s="49">
        <f t="shared" si="8"/>
        <v>0</v>
      </c>
    </row>
    <row r="27" spans="1:22" s="148" customFormat="1" ht="31.5">
      <c r="A27" s="18" t="s">
        <v>91</v>
      </c>
      <c r="B27" s="23" t="s">
        <v>92</v>
      </c>
      <c r="C27" s="18" t="s">
        <v>75</v>
      </c>
      <c r="D27" s="49">
        <f>D28</f>
        <v>1.9</v>
      </c>
      <c r="E27" s="49">
        <f>E28</f>
        <v>0</v>
      </c>
      <c r="F27" s="49">
        <f>F28</f>
        <v>0</v>
      </c>
      <c r="G27" s="49">
        <f>G28</f>
        <v>0</v>
      </c>
      <c r="H27" s="49">
        <f>H28</f>
        <v>0</v>
      </c>
      <c r="I27" s="49" t="s">
        <v>76</v>
      </c>
      <c r="J27" s="49">
        <f t="shared" ref="J27:V27" si="9">J28</f>
        <v>0</v>
      </c>
      <c r="K27" s="49">
        <f t="shared" si="9"/>
        <v>0</v>
      </c>
      <c r="L27" s="49">
        <f t="shared" si="9"/>
        <v>0</v>
      </c>
      <c r="M27" s="49">
        <f t="shared" si="9"/>
        <v>-0.29899999999999999</v>
      </c>
      <c r="N27" s="49">
        <f t="shared" si="9"/>
        <v>-0.2898</v>
      </c>
      <c r="O27" s="49">
        <f t="shared" si="9"/>
        <v>0</v>
      </c>
      <c r="P27" s="49">
        <f t="shared" si="9"/>
        <v>0</v>
      </c>
      <c r="Q27" s="49">
        <f t="shared" si="9"/>
        <v>0</v>
      </c>
      <c r="R27" s="49">
        <f t="shared" si="9"/>
        <v>0</v>
      </c>
      <c r="S27" s="49">
        <f t="shared" si="9"/>
        <v>0</v>
      </c>
      <c r="T27" s="49">
        <f t="shared" si="9"/>
        <v>0</v>
      </c>
      <c r="U27" s="49">
        <f t="shared" si="9"/>
        <v>0</v>
      </c>
      <c r="V27" s="49">
        <f t="shared" si="9"/>
        <v>0</v>
      </c>
    </row>
    <row r="28" spans="1:22" s="148" customFormat="1" ht="47.25">
      <c r="A28" s="16" t="s">
        <v>93</v>
      </c>
      <c r="B28" s="27" t="s">
        <v>94</v>
      </c>
      <c r="C28" s="16" t="s">
        <v>75</v>
      </c>
      <c r="D28" s="40">
        <f>D29+D30</f>
        <v>1.9</v>
      </c>
      <c r="E28" s="40">
        <f>E29+E30</f>
        <v>0</v>
      </c>
      <c r="F28" s="40">
        <f>F29+F30</f>
        <v>0</v>
      </c>
      <c r="G28" s="40">
        <f>G29+G30</f>
        <v>0</v>
      </c>
      <c r="H28" s="40">
        <f>H29+H30</f>
        <v>0</v>
      </c>
      <c r="I28" s="40" t="s">
        <v>76</v>
      </c>
      <c r="J28" s="40">
        <f>J29+J30</f>
        <v>0</v>
      </c>
      <c r="K28" s="40">
        <f>K29+K30</f>
        <v>0</v>
      </c>
      <c r="L28" s="40">
        <f>L29+L30</f>
        <v>0</v>
      </c>
      <c r="M28" s="40">
        <f>M29</f>
        <v>-0.29899999999999999</v>
      </c>
      <c r="N28" s="40">
        <f>N29</f>
        <v>-0.2898</v>
      </c>
      <c r="O28" s="40">
        <f t="shared" ref="O28:V28" si="10">O29+O30</f>
        <v>0</v>
      </c>
      <c r="P28" s="40">
        <f t="shared" si="10"/>
        <v>0</v>
      </c>
      <c r="Q28" s="40">
        <f t="shared" si="10"/>
        <v>0</v>
      </c>
      <c r="R28" s="40">
        <f t="shared" si="10"/>
        <v>0</v>
      </c>
      <c r="S28" s="40">
        <f t="shared" si="10"/>
        <v>0</v>
      </c>
      <c r="T28" s="40">
        <f t="shared" si="10"/>
        <v>0</v>
      </c>
      <c r="U28" s="40">
        <f t="shared" si="10"/>
        <v>0</v>
      </c>
      <c r="V28" s="40">
        <f t="shared" si="10"/>
        <v>0</v>
      </c>
    </row>
    <row r="29" spans="1:22" s="148" customFormat="1" ht="78.75">
      <c r="A29" s="16" t="s">
        <v>39</v>
      </c>
      <c r="B29" s="27" t="s">
        <v>95</v>
      </c>
      <c r="C29" s="17" t="s">
        <v>373</v>
      </c>
      <c r="D29" s="144">
        <v>1.3</v>
      </c>
      <c r="E29" s="40">
        <v>0</v>
      </c>
      <c r="F29" s="40">
        <v>0</v>
      </c>
      <c r="G29" s="40">
        <v>0</v>
      </c>
      <c r="H29" s="40">
        <v>0</v>
      </c>
      <c r="I29" s="40" t="s">
        <v>76</v>
      </c>
      <c r="J29" s="40">
        <v>0</v>
      </c>
      <c r="K29" s="40">
        <v>0</v>
      </c>
      <c r="L29" s="40">
        <v>0</v>
      </c>
      <c r="M29" s="40">
        <v>-0.29899999999999999</v>
      </c>
      <c r="N29" s="40">
        <v>-0.2898</v>
      </c>
      <c r="O29" s="40">
        <v>0</v>
      </c>
      <c r="P29" s="40">
        <v>0</v>
      </c>
      <c r="Q29" s="40">
        <v>0</v>
      </c>
      <c r="R29" s="40">
        <v>0</v>
      </c>
      <c r="S29" s="40">
        <v>0</v>
      </c>
      <c r="T29" s="40">
        <v>0</v>
      </c>
      <c r="U29" s="40">
        <v>0</v>
      </c>
      <c r="V29" s="40">
        <v>0</v>
      </c>
    </row>
    <row r="30" spans="1:22" s="149" customFormat="1" ht="78.75">
      <c r="A30" s="16" t="s">
        <v>40</v>
      </c>
      <c r="B30" s="27" t="s">
        <v>96</v>
      </c>
      <c r="C30" s="17" t="s">
        <v>375</v>
      </c>
      <c r="D30" s="40">
        <v>0.6</v>
      </c>
      <c r="E30" s="40">
        <v>0</v>
      </c>
      <c r="F30" s="40">
        <v>0</v>
      </c>
      <c r="G30" s="40">
        <v>0</v>
      </c>
      <c r="H30" s="40">
        <v>0</v>
      </c>
      <c r="I30" s="40" t="s">
        <v>76</v>
      </c>
      <c r="J30" s="40">
        <v>0</v>
      </c>
      <c r="K30" s="40">
        <v>0</v>
      </c>
      <c r="L30" s="40">
        <v>0</v>
      </c>
      <c r="M30" s="40">
        <v>-0.29899999999999999</v>
      </c>
      <c r="N30" s="40">
        <v>-0.2898</v>
      </c>
      <c r="O30" s="40">
        <v>0</v>
      </c>
      <c r="P30" s="40">
        <v>0</v>
      </c>
      <c r="Q30" s="40">
        <v>0</v>
      </c>
      <c r="R30" s="40">
        <v>0</v>
      </c>
      <c r="S30" s="40">
        <v>0</v>
      </c>
      <c r="T30" s="40">
        <v>0</v>
      </c>
      <c r="U30" s="40">
        <v>0</v>
      </c>
      <c r="V30" s="40">
        <v>0</v>
      </c>
    </row>
    <row r="31" spans="1:22" s="149" customFormat="1" ht="78.75">
      <c r="A31" s="16" t="s">
        <v>97</v>
      </c>
      <c r="B31" s="27" t="s">
        <v>98</v>
      </c>
      <c r="C31" s="40" t="s">
        <v>75</v>
      </c>
      <c r="D31" s="40">
        <v>0</v>
      </c>
      <c r="E31" s="40">
        <v>0</v>
      </c>
      <c r="F31" s="40">
        <v>0</v>
      </c>
      <c r="G31" s="40">
        <v>0</v>
      </c>
      <c r="H31" s="40">
        <v>0</v>
      </c>
      <c r="I31" s="40" t="s">
        <v>76</v>
      </c>
      <c r="J31" s="40">
        <v>0</v>
      </c>
      <c r="K31" s="40">
        <v>0</v>
      </c>
      <c r="L31" s="40">
        <v>0</v>
      </c>
      <c r="M31" s="40">
        <v>0</v>
      </c>
      <c r="N31" s="40">
        <v>0</v>
      </c>
      <c r="O31" s="40">
        <v>0</v>
      </c>
      <c r="P31" s="40">
        <v>0</v>
      </c>
      <c r="Q31" s="40">
        <v>0</v>
      </c>
      <c r="R31" s="40">
        <v>0</v>
      </c>
      <c r="S31" s="40">
        <v>0</v>
      </c>
      <c r="T31" s="40">
        <v>0</v>
      </c>
      <c r="U31" s="40">
        <v>0</v>
      </c>
      <c r="V31" s="40">
        <v>0</v>
      </c>
    </row>
    <row r="32" spans="1:22" s="149" customFormat="1" ht="47.25">
      <c r="A32" s="16" t="s">
        <v>99</v>
      </c>
      <c r="B32" s="27" t="s">
        <v>100</v>
      </c>
      <c r="C32" s="40" t="s">
        <v>75</v>
      </c>
      <c r="D32" s="40">
        <f>D33+D34</f>
        <v>0</v>
      </c>
      <c r="E32" s="40">
        <f>E33+E34</f>
        <v>0</v>
      </c>
      <c r="F32" s="40">
        <f>F33+F34</f>
        <v>0</v>
      </c>
      <c r="G32" s="40">
        <f>G33+G34</f>
        <v>0</v>
      </c>
      <c r="H32" s="40">
        <f>H33+H34</f>
        <v>0</v>
      </c>
      <c r="I32" s="40" t="s">
        <v>76</v>
      </c>
      <c r="J32" s="40">
        <f t="shared" ref="J32:V32" si="11">J33+J34</f>
        <v>0</v>
      </c>
      <c r="K32" s="40">
        <f t="shared" si="11"/>
        <v>0</v>
      </c>
      <c r="L32" s="40">
        <f t="shared" si="11"/>
        <v>0</v>
      </c>
      <c r="M32" s="40">
        <f t="shared" si="11"/>
        <v>0</v>
      </c>
      <c r="N32" s="40">
        <f t="shared" si="11"/>
        <v>0</v>
      </c>
      <c r="O32" s="40">
        <f t="shared" si="11"/>
        <v>0</v>
      </c>
      <c r="P32" s="40">
        <f t="shared" si="11"/>
        <v>0</v>
      </c>
      <c r="Q32" s="40">
        <f t="shared" si="11"/>
        <v>0</v>
      </c>
      <c r="R32" s="40">
        <f t="shared" si="11"/>
        <v>0</v>
      </c>
      <c r="S32" s="40">
        <f t="shared" si="11"/>
        <v>0</v>
      </c>
      <c r="T32" s="40">
        <f t="shared" si="11"/>
        <v>0</v>
      </c>
      <c r="U32" s="40">
        <f t="shared" si="11"/>
        <v>0</v>
      </c>
      <c r="V32" s="40">
        <f t="shared" si="11"/>
        <v>0</v>
      </c>
    </row>
    <row r="33" spans="1:22" s="149" customFormat="1" ht="78.75">
      <c r="A33" s="16" t="s">
        <v>101</v>
      </c>
      <c r="B33" s="27" t="s">
        <v>102</v>
      </c>
      <c r="C33" s="40" t="s">
        <v>75</v>
      </c>
      <c r="D33" s="40">
        <v>0</v>
      </c>
      <c r="E33" s="40">
        <v>0</v>
      </c>
      <c r="F33" s="40">
        <v>0</v>
      </c>
      <c r="G33" s="40">
        <v>0</v>
      </c>
      <c r="H33" s="40">
        <v>0</v>
      </c>
      <c r="I33" s="40" t="s">
        <v>76</v>
      </c>
      <c r="J33" s="40">
        <v>0</v>
      </c>
      <c r="K33" s="40">
        <v>0</v>
      </c>
      <c r="L33" s="40">
        <v>0</v>
      </c>
      <c r="M33" s="40">
        <v>0</v>
      </c>
      <c r="N33" s="40">
        <v>0</v>
      </c>
      <c r="O33" s="40">
        <v>0</v>
      </c>
      <c r="P33" s="40">
        <v>0</v>
      </c>
      <c r="Q33" s="40">
        <v>0</v>
      </c>
      <c r="R33" s="40">
        <v>0</v>
      </c>
      <c r="S33" s="40">
        <v>0</v>
      </c>
      <c r="T33" s="40">
        <v>0</v>
      </c>
      <c r="U33" s="40">
        <v>0</v>
      </c>
      <c r="V33" s="40">
        <v>0</v>
      </c>
    </row>
    <row r="34" spans="1:22" s="149" customFormat="1" ht="47.25">
      <c r="A34" s="16" t="s">
        <v>103</v>
      </c>
      <c r="B34" s="27" t="s">
        <v>104</v>
      </c>
      <c r="C34" s="40" t="s">
        <v>75</v>
      </c>
      <c r="D34" s="40">
        <v>0</v>
      </c>
      <c r="E34" s="40">
        <v>0</v>
      </c>
      <c r="F34" s="40">
        <v>0</v>
      </c>
      <c r="G34" s="40">
        <v>0</v>
      </c>
      <c r="H34" s="40">
        <v>0</v>
      </c>
      <c r="I34" s="40" t="s">
        <v>76</v>
      </c>
      <c r="J34" s="40">
        <v>0</v>
      </c>
      <c r="K34" s="40">
        <v>0</v>
      </c>
      <c r="L34" s="40">
        <v>0</v>
      </c>
      <c r="M34" s="40">
        <v>0</v>
      </c>
      <c r="N34" s="40">
        <v>0</v>
      </c>
      <c r="O34" s="40">
        <v>0</v>
      </c>
      <c r="P34" s="40">
        <v>0</v>
      </c>
      <c r="Q34" s="40">
        <v>0</v>
      </c>
      <c r="R34" s="40">
        <v>0</v>
      </c>
      <c r="S34" s="40">
        <v>0</v>
      </c>
      <c r="T34" s="40">
        <v>0</v>
      </c>
      <c r="U34" s="40">
        <v>0</v>
      </c>
      <c r="V34" s="40">
        <v>0</v>
      </c>
    </row>
    <row r="35" spans="1:22" s="149" customFormat="1" ht="63">
      <c r="A35" s="16" t="s">
        <v>105</v>
      </c>
      <c r="B35" s="27" t="s">
        <v>106</v>
      </c>
      <c r="C35" s="40" t="s">
        <v>75</v>
      </c>
      <c r="D35" s="40">
        <f>D36+D40</f>
        <v>0</v>
      </c>
      <c r="E35" s="40">
        <f>E36+E40</f>
        <v>0</v>
      </c>
      <c r="F35" s="40">
        <f>F36+F40</f>
        <v>0</v>
      </c>
      <c r="G35" s="40">
        <f>G36+G40</f>
        <v>0</v>
      </c>
      <c r="H35" s="40">
        <f>H36+H40</f>
        <v>0</v>
      </c>
      <c r="I35" s="40" t="s">
        <v>76</v>
      </c>
      <c r="J35" s="40">
        <f t="shared" ref="J35:V35" si="12">J36+J40</f>
        <v>0</v>
      </c>
      <c r="K35" s="40">
        <f t="shared" si="12"/>
        <v>0</v>
      </c>
      <c r="L35" s="40">
        <f t="shared" si="12"/>
        <v>0</v>
      </c>
      <c r="M35" s="40">
        <f t="shared" si="12"/>
        <v>0</v>
      </c>
      <c r="N35" s="40">
        <f t="shared" si="12"/>
        <v>0</v>
      </c>
      <c r="O35" s="40">
        <f t="shared" si="12"/>
        <v>0</v>
      </c>
      <c r="P35" s="40">
        <f t="shared" si="12"/>
        <v>0</v>
      </c>
      <c r="Q35" s="40">
        <f t="shared" si="12"/>
        <v>0</v>
      </c>
      <c r="R35" s="40">
        <f t="shared" si="12"/>
        <v>0</v>
      </c>
      <c r="S35" s="40">
        <f t="shared" si="12"/>
        <v>0</v>
      </c>
      <c r="T35" s="40">
        <f t="shared" si="12"/>
        <v>0</v>
      </c>
      <c r="U35" s="40">
        <f t="shared" si="12"/>
        <v>0</v>
      </c>
      <c r="V35" s="40">
        <f t="shared" si="12"/>
        <v>0</v>
      </c>
    </row>
    <row r="36" spans="1:22" s="149" customFormat="1" ht="47.25">
      <c r="A36" s="16" t="s">
        <v>41</v>
      </c>
      <c r="B36" s="27" t="s">
        <v>107</v>
      </c>
      <c r="C36" s="40" t="s">
        <v>75</v>
      </c>
      <c r="D36" s="40">
        <f>D37+D38+D39</f>
        <v>0</v>
      </c>
      <c r="E36" s="40">
        <f>E37+E38+E39</f>
        <v>0</v>
      </c>
      <c r="F36" s="40">
        <f>F37+F38+F39</f>
        <v>0</v>
      </c>
      <c r="G36" s="40">
        <f>G37+G38+G39</f>
        <v>0</v>
      </c>
      <c r="H36" s="40">
        <f>H37+H38+H39</f>
        <v>0</v>
      </c>
      <c r="I36" s="40" t="s">
        <v>76</v>
      </c>
      <c r="J36" s="40">
        <f t="shared" ref="J36:V36" si="13">J37+J38+J39</f>
        <v>0</v>
      </c>
      <c r="K36" s="40">
        <f t="shared" si="13"/>
        <v>0</v>
      </c>
      <c r="L36" s="40">
        <f t="shared" si="13"/>
        <v>0</v>
      </c>
      <c r="M36" s="40">
        <f t="shared" si="13"/>
        <v>0</v>
      </c>
      <c r="N36" s="40">
        <f t="shared" si="13"/>
        <v>0</v>
      </c>
      <c r="O36" s="40">
        <f t="shared" si="13"/>
        <v>0</v>
      </c>
      <c r="P36" s="40">
        <f t="shared" si="13"/>
        <v>0</v>
      </c>
      <c r="Q36" s="40">
        <f t="shared" si="13"/>
        <v>0</v>
      </c>
      <c r="R36" s="40">
        <f t="shared" si="13"/>
        <v>0</v>
      </c>
      <c r="S36" s="40">
        <f t="shared" si="13"/>
        <v>0</v>
      </c>
      <c r="T36" s="40">
        <f t="shared" si="13"/>
        <v>0</v>
      </c>
      <c r="U36" s="40">
        <f t="shared" si="13"/>
        <v>0</v>
      </c>
      <c r="V36" s="40">
        <f t="shared" si="13"/>
        <v>0</v>
      </c>
    </row>
    <row r="37" spans="1:22" s="149" customFormat="1" ht="141.75">
      <c r="A37" s="16" t="s">
        <v>41</v>
      </c>
      <c r="B37" s="27" t="s">
        <v>108</v>
      </c>
      <c r="C37" s="40" t="s">
        <v>75</v>
      </c>
      <c r="D37" s="40">
        <v>0</v>
      </c>
      <c r="E37" s="40">
        <v>0</v>
      </c>
      <c r="F37" s="40">
        <v>0</v>
      </c>
      <c r="G37" s="40">
        <v>0</v>
      </c>
      <c r="H37" s="40">
        <v>0</v>
      </c>
      <c r="I37" s="40" t="s">
        <v>76</v>
      </c>
      <c r="J37" s="40">
        <v>0</v>
      </c>
      <c r="K37" s="40">
        <v>0</v>
      </c>
      <c r="L37" s="40">
        <v>0</v>
      </c>
      <c r="M37" s="40">
        <v>0</v>
      </c>
      <c r="N37" s="40">
        <v>0</v>
      </c>
      <c r="O37" s="40">
        <v>0</v>
      </c>
      <c r="P37" s="40">
        <v>0</v>
      </c>
      <c r="Q37" s="40">
        <v>0</v>
      </c>
      <c r="R37" s="40">
        <v>0</v>
      </c>
      <c r="S37" s="40">
        <v>0</v>
      </c>
      <c r="T37" s="40">
        <v>0</v>
      </c>
      <c r="U37" s="40">
        <v>0</v>
      </c>
      <c r="V37" s="40">
        <v>0</v>
      </c>
    </row>
    <row r="38" spans="1:22" s="149" customFormat="1" ht="110.25">
      <c r="A38" s="16" t="s">
        <v>41</v>
      </c>
      <c r="B38" s="27" t="s">
        <v>109</v>
      </c>
      <c r="C38" s="40" t="s">
        <v>75</v>
      </c>
      <c r="D38" s="40">
        <v>0</v>
      </c>
      <c r="E38" s="40">
        <v>0</v>
      </c>
      <c r="F38" s="40">
        <v>0</v>
      </c>
      <c r="G38" s="40">
        <v>0</v>
      </c>
      <c r="H38" s="40">
        <v>0</v>
      </c>
      <c r="I38" s="40" t="s">
        <v>76</v>
      </c>
      <c r="J38" s="40">
        <v>0</v>
      </c>
      <c r="K38" s="40">
        <v>0</v>
      </c>
      <c r="L38" s="40">
        <v>0</v>
      </c>
      <c r="M38" s="40">
        <v>0</v>
      </c>
      <c r="N38" s="40">
        <v>0</v>
      </c>
      <c r="O38" s="40">
        <v>0</v>
      </c>
      <c r="P38" s="40">
        <v>0</v>
      </c>
      <c r="Q38" s="40">
        <v>0</v>
      </c>
      <c r="R38" s="40">
        <v>0</v>
      </c>
      <c r="S38" s="40">
        <v>0</v>
      </c>
      <c r="T38" s="40">
        <v>0</v>
      </c>
      <c r="U38" s="40">
        <v>0</v>
      </c>
      <c r="V38" s="40">
        <v>0</v>
      </c>
    </row>
    <row r="39" spans="1:22" s="149" customFormat="1" ht="126">
      <c r="A39" s="16" t="s">
        <v>41</v>
      </c>
      <c r="B39" s="27" t="s">
        <v>110</v>
      </c>
      <c r="C39" s="40" t="s">
        <v>75</v>
      </c>
      <c r="D39" s="40">
        <v>0</v>
      </c>
      <c r="E39" s="40">
        <v>0</v>
      </c>
      <c r="F39" s="40">
        <v>0</v>
      </c>
      <c r="G39" s="40">
        <v>0</v>
      </c>
      <c r="H39" s="40">
        <v>0</v>
      </c>
      <c r="I39" s="40" t="s">
        <v>76</v>
      </c>
      <c r="J39" s="40">
        <v>0</v>
      </c>
      <c r="K39" s="40">
        <v>0</v>
      </c>
      <c r="L39" s="40">
        <v>0</v>
      </c>
      <c r="M39" s="40">
        <v>0</v>
      </c>
      <c r="N39" s="40">
        <v>0</v>
      </c>
      <c r="O39" s="40">
        <v>0</v>
      </c>
      <c r="P39" s="40">
        <v>0</v>
      </c>
      <c r="Q39" s="40">
        <v>0</v>
      </c>
      <c r="R39" s="40">
        <v>0</v>
      </c>
      <c r="S39" s="40">
        <v>0</v>
      </c>
      <c r="T39" s="40">
        <v>0</v>
      </c>
      <c r="U39" s="40">
        <v>0</v>
      </c>
      <c r="V39" s="40">
        <v>0</v>
      </c>
    </row>
    <row r="40" spans="1:22" s="149" customFormat="1" ht="47.25">
      <c r="A40" s="16" t="s">
        <v>42</v>
      </c>
      <c r="B40" s="27" t="s">
        <v>107</v>
      </c>
      <c r="C40" s="40" t="s">
        <v>75</v>
      </c>
      <c r="D40" s="40">
        <f>D41+D42+D43</f>
        <v>0</v>
      </c>
      <c r="E40" s="40">
        <f>E41+E42+E43</f>
        <v>0</v>
      </c>
      <c r="F40" s="40">
        <f>F41+F42+F43</f>
        <v>0</v>
      </c>
      <c r="G40" s="40">
        <f>G41+G42+G43</f>
        <v>0</v>
      </c>
      <c r="H40" s="40">
        <f>H41+H42+H43</f>
        <v>0</v>
      </c>
      <c r="I40" s="40" t="s">
        <v>76</v>
      </c>
      <c r="J40" s="40">
        <f t="shared" ref="J40:V40" si="14">J41+J42+J43</f>
        <v>0</v>
      </c>
      <c r="K40" s="40">
        <f t="shared" si="14"/>
        <v>0</v>
      </c>
      <c r="L40" s="40">
        <f t="shared" si="14"/>
        <v>0</v>
      </c>
      <c r="M40" s="40">
        <f t="shared" si="14"/>
        <v>0</v>
      </c>
      <c r="N40" s="40">
        <f t="shared" si="14"/>
        <v>0</v>
      </c>
      <c r="O40" s="40">
        <f t="shared" si="14"/>
        <v>0</v>
      </c>
      <c r="P40" s="40">
        <f t="shared" si="14"/>
        <v>0</v>
      </c>
      <c r="Q40" s="40">
        <f t="shared" si="14"/>
        <v>0</v>
      </c>
      <c r="R40" s="40">
        <f t="shared" si="14"/>
        <v>0</v>
      </c>
      <c r="S40" s="40">
        <f t="shared" si="14"/>
        <v>0</v>
      </c>
      <c r="T40" s="40">
        <f t="shared" si="14"/>
        <v>0</v>
      </c>
      <c r="U40" s="40">
        <f t="shared" si="14"/>
        <v>0</v>
      </c>
      <c r="V40" s="40">
        <f t="shared" si="14"/>
        <v>0</v>
      </c>
    </row>
    <row r="41" spans="1:22" s="149" customFormat="1" ht="141.75">
      <c r="A41" s="16" t="s">
        <v>42</v>
      </c>
      <c r="B41" s="27" t="s">
        <v>108</v>
      </c>
      <c r="C41" s="40" t="s">
        <v>75</v>
      </c>
      <c r="D41" s="40">
        <v>0</v>
      </c>
      <c r="E41" s="40">
        <v>0</v>
      </c>
      <c r="F41" s="40">
        <v>0</v>
      </c>
      <c r="G41" s="40">
        <v>0</v>
      </c>
      <c r="H41" s="40">
        <v>0</v>
      </c>
      <c r="I41" s="40" t="s">
        <v>76</v>
      </c>
      <c r="J41" s="40">
        <v>0</v>
      </c>
      <c r="K41" s="40">
        <v>0</v>
      </c>
      <c r="L41" s="40">
        <v>0</v>
      </c>
      <c r="M41" s="40">
        <v>0</v>
      </c>
      <c r="N41" s="40">
        <v>0</v>
      </c>
      <c r="O41" s="40">
        <v>0</v>
      </c>
      <c r="P41" s="40">
        <v>0</v>
      </c>
      <c r="Q41" s="40">
        <v>0</v>
      </c>
      <c r="R41" s="40">
        <v>0</v>
      </c>
      <c r="S41" s="40">
        <v>0</v>
      </c>
      <c r="T41" s="40">
        <v>0</v>
      </c>
      <c r="U41" s="40">
        <v>0</v>
      </c>
      <c r="V41" s="40">
        <v>0</v>
      </c>
    </row>
    <row r="42" spans="1:22" s="149" customFormat="1" ht="110.25">
      <c r="A42" s="16" t="s">
        <v>42</v>
      </c>
      <c r="B42" s="27" t="s">
        <v>109</v>
      </c>
      <c r="C42" s="40" t="s">
        <v>75</v>
      </c>
      <c r="D42" s="40">
        <v>0</v>
      </c>
      <c r="E42" s="40">
        <v>0</v>
      </c>
      <c r="F42" s="40">
        <v>0</v>
      </c>
      <c r="G42" s="40">
        <v>0</v>
      </c>
      <c r="H42" s="40">
        <v>0</v>
      </c>
      <c r="I42" s="40" t="s">
        <v>76</v>
      </c>
      <c r="J42" s="40">
        <v>0</v>
      </c>
      <c r="K42" s="40">
        <v>0</v>
      </c>
      <c r="L42" s="40">
        <v>0</v>
      </c>
      <c r="M42" s="40">
        <v>0</v>
      </c>
      <c r="N42" s="40">
        <v>0</v>
      </c>
      <c r="O42" s="40">
        <v>0</v>
      </c>
      <c r="P42" s="40">
        <v>0</v>
      </c>
      <c r="Q42" s="40">
        <v>0</v>
      </c>
      <c r="R42" s="40">
        <v>0</v>
      </c>
      <c r="S42" s="40">
        <v>0</v>
      </c>
      <c r="T42" s="40">
        <v>0</v>
      </c>
      <c r="U42" s="40">
        <v>0</v>
      </c>
      <c r="V42" s="40">
        <v>0</v>
      </c>
    </row>
    <row r="43" spans="1:22" s="149" customFormat="1" ht="126">
      <c r="A43" s="16" t="s">
        <v>42</v>
      </c>
      <c r="B43" s="27" t="s">
        <v>111</v>
      </c>
      <c r="C43" s="40" t="s">
        <v>75</v>
      </c>
      <c r="D43" s="40">
        <v>0</v>
      </c>
      <c r="E43" s="40">
        <v>0</v>
      </c>
      <c r="F43" s="40">
        <v>0</v>
      </c>
      <c r="G43" s="40">
        <v>0</v>
      </c>
      <c r="H43" s="40">
        <v>0</v>
      </c>
      <c r="I43" s="40" t="s">
        <v>76</v>
      </c>
      <c r="J43" s="40">
        <v>0</v>
      </c>
      <c r="K43" s="40">
        <v>0</v>
      </c>
      <c r="L43" s="40">
        <v>0</v>
      </c>
      <c r="M43" s="40">
        <v>0</v>
      </c>
      <c r="N43" s="40">
        <v>0</v>
      </c>
      <c r="O43" s="40">
        <v>0</v>
      </c>
      <c r="P43" s="40">
        <v>0</v>
      </c>
      <c r="Q43" s="40">
        <v>0</v>
      </c>
      <c r="R43" s="40">
        <v>0</v>
      </c>
      <c r="S43" s="40">
        <v>0</v>
      </c>
      <c r="T43" s="40">
        <v>0</v>
      </c>
      <c r="U43" s="40">
        <v>0</v>
      </c>
      <c r="V43" s="40">
        <v>0</v>
      </c>
    </row>
    <row r="44" spans="1:22" s="149" customFormat="1" ht="110.25">
      <c r="A44" s="16" t="s">
        <v>112</v>
      </c>
      <c r="B44" s="27" t="s">
        <v>113</v>
      </c>
      <c r="C44" s="40" t="s">
        <v>75</v>
      </c>
      <c r="D44" s="40">
        <f>D45+D46</f>
        <v>0</v>
      </c>
      <c r="E44" s="40">
        <f>E45+E46</f>
        <v>0</v>
      </c>
      <c r="F44" s="40">
        <f>F45+F46</f>
        <v>0</v>
      </c>
      <c r="G44" s="40">
        <f>G45+G46</f>
        <v>0</v>
      </c>
      <c r="H44" s="40">
        <f>H45+H46</f>
        <v>0</v>
      </c>
      <c r="I44" s="40" t="s">
        <v>76</v>
      </c>
      <c r="J44" s="40">
        <f t="shared" ref="J44:V44" si="15">J45+J46</f>
        <v>0</v>
      </c>
      <c r="K44" s="40">
        <f t="shared" si="15"/>
        <v>0</v>
      </c>
      <c r="L44" s="40">
        <f t="shared" si="15"/>
        <v>0</v>
      </c>
      <c r="M44" s="40">
        <f t="shared" si="15"/>
        <v>0</v>
      </c>
      <c r="N44" s="40">
        <f t="shared" si="15"/>
        <v>0</v>
      </c>
      <c r="O44" s="40">
        <f t="shared" si="15"/>
        <v>0</v>
      </c>
      <c r="P44" s="40">
        <f t="shared" si="15"/>
        <v>0</v>
      </c>
      <c r="Q44" s="40">
        <f t="shared" si="15"/>
        <v>0</v>
      </c>
      <c r="R44" s="40">
        <f t="shared" si="15"/>
        <v>0</v>
      </c>
      <c r="S44" s="40">
        <f t="shared" si="15"/>
        <v>0</v>
      </c>
      <c r="T44" s="40">
        <f t="shared" si="15"/>
        <v>0</v>
      </c>
      <c r="U44" s="40">
        <f t="shared" si="15"/>
        <v>0</v>
      </c>
      <c r="V44" s="40">
        <f t="shared" si="15"/>
        <v>0</v>
      </c>
    </row>
    <row r="45" spans="1:22" s="149" customFormat="1" ht="78.75">
      <c r="A45" s="16" t="s">
        <v>114</v>
      </c>
      <c r="B45" s="27" t="s">
        <v>115</v>
      </c>
      <c r="C45" s="40" t="s">
        <v>75</v>
      </c>
      <c r="D45" s="40">
        <v>0</v>
      </c>
      <c r="E45" s="40">
        <v>0</v>
      </c>
      <c r="F45" s="40">
        <v>0</v>
      </c>
      <c r="G45" s="40">
        <v>0</v>
      </c>
      <c r="H45" s="40">
        <v>0</v>
      </c>
      <c r="I45" s="40" t="s">
        <v>76</v>
      </c>
      <c r="J45" s="40">
        <v>0</v>
      </c>
      <c r="K45" s="40">
        <v>0</v>
      </c>
      <c r="L45" s="40">
        <v>0</v>
      </c>
      <c r="M45" s="40">
        <v>0</v>
      </c>
      <c r="N45" s="40">
        <v>0</v>
      </c>
      <c r="O45" s="40">
        <v>0</v>
      </c>
      <c r="P45" s="40">
        <v>0</v>
      </c>
      <c r="Q45" s="40">
        <v>0</v>
      </c>
      <c r="R45" s="40">
        <v>0</v>
      </c>
      <c r="S45" s="40">
        <v>0</v>
      </c>
      <c r="T45" s="40">
        <v>0</v>
      </c>
      <c r="U45" s="40">
        <v>0</v>
      </c>
      <c r="V45" s="40">
        <v>0</v>
      </c>
    </row>
    <row r="46" spans="1:22" s="149" customFormat="1" ht="94.5">
      <c r="A46" s="16" t="s">
        <v>116</v>
      </c>
      <c r="B46" s="27" t="s">
        <v>117</v>
      </c>
      <c r="C46" s="40" t="s">
        <v>75</v>
      </c>
      <c r="D46" s="40">
        <v>0</v>
      </c>
      <c r="E46" s="40">
        <v>0</v>
      </c>
      <c r="F46" s="40">
        <v>0</v>
      </c>
      <c r="G46" s="40">
        <v>0</v>
      </c>
      <c r="H46" s="40">
        <v>0</v>
      </c>
      <c r="I46" s="40" t="s">
        <v>76</v>
      </c>
      <c r="J46" s="40">
        <v>0</v>
      </c>
      <c r="K46" s="40">
        <v>0</v>
      </c>
      <c r="L46" s="40">
        <v>0</v>
      </c>
      <c r="M46" s="40">
        <v>0</v>
      </c>
      <c r="N46" s="40">
        <v>0</v>
      </c>
      <c r="O46" s="40">
        <v>0</v>
      </c>
      <c r="P46" s="40">
        <v>0</v>
      </c>
      <c r="Q46" s="40">
        <v>0</v>
      </c>
      <c r="R46" s="40">
        <v>0</v>
      </c>
      <c r="S46" s="40">
        <v>0</v>
      </c>
      <c r="T46" s="40">
        <v>0</v>
      </c>
      <c r="U46" s="40">
        <v>0</v>
      </c>
      <c r="V46" s="40">
        <v>0</v>
      </c>
    </row>
    <row r="47" spans="1:22" s="149" customFormat="1" ht="52.5" customHeight="1">
      <c r="A47" s="16" t="s">
        <v>118</v>
      </c>
      <c r="B47" s="27" t="s">
        <v>119</v>
      </c>
      <c r="C47" s="16" t="s">
        <v>75</v>
      </c>
      <c r="D47" s="40">
        <v>0</v>
      </c>
      <c r="E47" s="40">
        <v>0</v>
      </c>
      <c r="F47" s="40">
        <v>0</v>
      </c>
      <c r="G47" s="40">
        <v>0</v>
      </c>
      <c r="H47" s="40">
        <v>0</v>
      </c>
      <c r="I47" s="40" t="s">
        <v>76</v>
      </c>
      <c r="J47" s="40">
        <v>0</v>
      </c>
      <c r="K47" s="40">
        <v>0</v>
      </c>
      <c r="L47" s="40">
        <v>0</v>
      </c>
      <c r="M47" s="40">
        <v>0</v>
      </c>
      <c r="N47" s="40">
        <v>0</v>
      </c>
      <c r="O47" s="40">
        <v>0</v>
      </c>
      <c r="P47" s="40">
        <v>0</v>
      </c>
      <c r="Q47" s="40">
        <v>0</v>
      </c>
      <c r="R47" s="40">
        <v>0</v>
      </c>
      <c r="S47" s="40">
        <v>0</v>
      </c>
      <c r="T47" s="40">
        <v>0</v>
      </c>
      <c r="U47" s="40">
        <v>0</v>
      </c>
      <c r="V47" s="40">
        <v>0</v>
      </c>
    </row>
    <row r="48" spans="1:22" s="148" customFormat="1" ht="78.75">
      <c r="A48" s="16" t="s">
        <v>120</v>
      </c>
      <c r="B48" s="27" t="s">
        <v>121</v>
      </c>
      <c r="C48" s="16" t="s">
        <v>75</v>
      </c>
      <c r="D48" s="40">
        <v>0</v>
      </c>
      <c r="E48" s="40">
        <v>0</v>
      </c>
      <c r="F48" s="40">
        <v>0</v>
      </c>
      <c r="G48" s="40">
        <v>0</v>
      </c>
      <c r="H48" s="40">
        <v>0</v>
      </c>
      <c r="I48" s="40" t="s">
        <v>76</v>
      </c>
      <c r="J48" s="40">
        <v>0</v>
      </c>
      <c r="K48" s="40">
        <v>0</v>
      </c>
      <c r="L48" s="40">
        <v>0</v>
      </c>
      <c r="M48" s="40">
        <v>0</v>
      </c>
      <c r="N48" s="40">
        <v>0</v>
      </c>
      <c r="O48" s="40">
        <v>0</v>
      </c>
      <c r="P48" s="40">
        <v>0</v>
      </c>
      <c r="Q48" s="40">
        <v>0</v>
      </c>
      <c r="R48" s="40">
        <v>0</v>
      </c>
      <c r="S48" s="40">
        <v>0</v>
      </c>
      <c r="T48" s="40">
        <v>0</v>
      </c>
      <c r="U48" s="40">
        <v>0</v>
      </c>
      <c r="V48" s="40">
        <v>0</v>
      </c>
    </row>
    <row r="49" spans="1:22" s="148" customFormat="1" ht="47.25">
      <c r="A49" s="16" t="s">
        <v>45</v>
      </c>
      <c r="B49" s="27" t="s">
        <v>122</v>
      </c>
      <c r="C49" s="16" t="s">
        <v>75</v>
      </c>
      <c r="D49" s="40">
        <v>0</v>
      </c>
      <c r="E49" s="40">
        <v>0</v>
      </c>
      <c r="F49" s="40">
        <v>0</v>
      </c>
      <c r="G49" s="40">
        <v>0</v>
      </c>
      <c r="H49" s="40">
        <v>0</v>
      </c>
      <c r="I49" s="40" t="s">
        <v>76</v>
      </c>
      <c r="J49" s="40">
        <v>0</v>
      </c>
      <c r="K49" s="40">
        <v>0</v>
      </c>
      <c r="L49" s="40">
        <v>0</v>
      </c>
      <c r="M49" s="40">
        <v>0</v>
      </c>
      <c r="N49" s="40">
        <v>0</v>
      </c>
      <c r="O49" s="40">
        <v>0</v>
      </c>
      <c r="P49" s="40">
        <v>0</v>
      </c>
      <c r="Q49" s="40">
        <v>0</v>
      </c>
      <c r="R49" s="40">
        <v>0</v>
      </c>
      <c r="S49" s="40">
        <v>0</v>
      </c>
      <c r="T49" s="40">
        <v>0</v>
      </c>
      <c r="U49" s="40">
        <v>0</v>
      </c>
      <c r="V49" s="40">
        <v>0</v>
      </c>
    </row>
    <row r="50" spans="1:22" s="149" customFormat="1" ht="78.75">
      <c r="A50" s="16" t="s">
        <v>46</v>
      </c>
      <c r="B50" s="27" t="s">
        <v>123</v>
      </c>
      <c r="C50" s="16" t="s">
        <v>75</v>
      </c>
      <c r="D50" s="40">
        <v>0</v>
      </c>
      <c r="E50" s="40">
        <v>0</v>
      </c>
      <c r="F50" s="40">
        <v>0</v>
      </c>
      <c r="G50" s="40">
        <v>0</v>
      </c>
      <c r="H50" s="40">
        <v>0</v>
      </c>
      <c r="I50" s="40" t="s">
        <v>76</v>
      </c>
      <c r="J50" s="40">
        <v>0</v>
      </c>
      <c r="K50" s="40">
        <v>0</v>
      </c>
      <c r="L50" s="40">
        <v>0</v>
      </c>
      <c r="M50" s="40">
        <v>0</v>
      </c>
      <c r="N50" s="40">
        <v>0</v>
      </c>
      <c r="O50" s="40">
        <v>0</v>
      </c>
      <c r="P50" s="40">
        <v>0</v>
      </c>
      <c r="Q50" s="40">
        <v>0</v>
      </c>
      <c r="R50" s="40">
        <v>0</v>
      </c>
      <c r="S50" s="40">
        <v>0</v>
      </c>
      <c r="T50" s="40">
        <v>0</v>
      </c>
      <c r="U50" s="40">
        <v>0</v>
      </c>
      <c r="V50" s="40">
        <v>0</v>
      </c>
    </row>
    <row r="51" spans="1:22" s="149" customFormat="1" ht="47.25">
      <c r="A51" s="16" t="s">
        <v>124</v>
      </c>
      <c r="B51" s="27" t="s">
        <v>125</v>
      </c>
      <c r="C51" s="16" t="s">
        <v>75</v>
      </c>
      <c r="D51" s="40">
        <v>0</v>
      </c>
      <c r="E51" s="40">
        <v>0</v>
      </c>
      <c r="F51" s="40">
        <v>0</v>
      </c>
      <c r="G51" s="40">
        <v>0</v>
      </c>
      <c r="H51" s="40">
        <v>0</v>
      </c>
      <c r="I51" s="40" t="s">
        <v>76</v>
      </c>
      <c r="J51" s="40">
        <v>0</v>
      </c>
      <c r="K51" s="40">
        <v>0</v>
      </c>
      <c r="L51" s="40">
        <v>0</v>
      </c>
      <c r="M51" s="40">
        <v>0</v>
      </c>
      <c r="N51" s="40">
        <v>0</v>
      </c>
      <c r="O51" s="40">
        <v>0</v>
      </c>
      <c r="P51" s="40">
        <v>0</v>
      </c>
      <c r="Q51" s="40">
        <v>0</v>
      </c>
      <c r="R51" s="40">
        <v>0</v>
      </c>
      <c r="S51" s="40">
        <v>0</v>
      </c>
      <c r="T51" s="40">
        <v>0</v>
      </c>
      <c r="U51" s="40">
        <v>0</v>
      </c>
      <c r="V51" s="40">
        <v>0</v>
      </c>
    </row>
    <row r="52" spans="1:22" s="148" customFormat="1" ht="31.5">
      <c r="A52" s="16" t="s">
        <v>126</v>
      </c>
      <c r="B52" s="27" t="s">
        <v>127</v>
      </c>
      <c r="C52" s="16" t="s">
        <v>75</v>
      </c>
      <c r="D52" s="40">
        <v>0</v>
      </c>
      <c r="E52" s="40">
        <v>0</v>
      </c>
      <c r="F52" s="40">
        <v>0</v>
      </c>
      <c r="G52" s="40">
        <v>0</v>
      </c>
      <c r="H52" s="40">
        <v>0</v>
      </c>
      <c r="I52" s="40" t="s">
        <v>76</v>
      </c>
      <c r="J52" s="40">
        <v>0</v>
      </c>
      <c r="K52" s="40">
        <v>0</v>
      </c>
      <c r="L52" s="40">
        <v>0</v>
      </c>
      <c r="M52" s="40">
        <v>0</v>
      </c>
      <c r="N52" s="40">
        <v>0</v>
      </c>
      <c r="O52" s="40">
        <v>0</v>
      </c>
      <c r="P52" s="40">
        <v>0</v>
      </c>
      <c r="Q52" s="40">
        <v>0</v>
      </c>
      <c r="R52" s="40">
        <v>0</v>
      </c>
      <c r="S52" s="40">
        <v>0</v>
      </c>
      <c r="T52" s="40">
        <v>0</v>
      </c>
      <c r="U52" s="40">
        <v>0</v>
      </c>
      <c r="V52" s="40">
        <v>0</v>
      </c>
    </row>
    <row r="53" spans="1:22" s="149" customFormat="1" ht="71.25" customHeight="1">
      <c r="A53" s="16" t="s">
        <v>130</v>
      </c>
      <c r="B53" s="27" t="s">
        <v>131</v>
      </c>
      <c r="C53" s="16" t="s">
        <v>75</v>
      </c>
      <c r="D53" s="40">
        <v>0</v>
      </c>
      <c r="E53" s="40">
        <v>0</v>
      </c>
      <c r="F53" s="40">
        <v>0</v>
      </c>
      <c r="G53" s="40">
        <v>0</v>
      </c>
      <c r="H53" s="40">
        <v>0</v>
      </c>
      <c r="I53" s="40" t="s">
        <v>76</v>
      </c>
      <c r="J53" s="40">
        <v>0</v>
      </c>
      <c r="K53" s="40">
        <v>0</v>
      </c>
      <c r="L53" s="40">
        <v>0</v>
      </c>
      <c r="M53" s="40">
        <v>0</v>
      </c>
      <c r="N53" s="40">
        <v>0</v>
      </c>
      <c r="O53" s="40">
        <v>0</v>
      </c>
      <c r="P53" s="40">
        <v>0</v>
      </c>
      <c r="Q53" s="40">
        <v>0</v>
      </c>
      <c r="R53" s="40">
        <v>0</v>
      </c>
      <c r="S53" s="40">
        <v>0</v>
      </c>
      <c r="T53" s="40">
        <v>0</v>
      </c>
      <c r="U53" s="40">
        <v>0</v>
      </c>
      <c r="V53" s="40">
        <v>0</v>
      </c>
    </row>
    <row r="54" spans="1:22" s="148" customFormat="1" ht="47.25">
      <c r="A54" s="16" t="s">
        <v>48</v>
      </c>
      <c r="B54" s="27" t="s">
        <v>132</v>
      </c>
      <c r="C54" s="16" t="s">
        <v>75</v>
      </c>
      <c r="D54" s="40">
        <v>0</v>
      </c>
      <c r="E54" s="40">
        <v>0</v>
      </c>
      <c r="F54" s="40">
        <v>0</v>
      </c>
      <c r="G54" s="40">
        <v>0</v>
      </c>
      <c r="H54" s="40">
        <v>0</v>
      </c>
      <c r="I54" s="40" t="s">
        <v>76</v>
      </c>
      <c r="J54" s="40">
        <v>0</v>
      </c>
      <c r="K54" s="40">
        <v>0</v>
      </c>
      <c r="L54" s="40">
        <v>0</v>
      </c>
      <c r="M54" s="40">
        <v>0</v>
      </c>
      <c r="N54" s="40">
        <v>0</v>
      </c>
      <c r="O54" s="40">
        <v>0</v>
      </c>
      <c r="P54" s="40">
        <v>0</v>
      </c>
      <c r="Q54" s="40">
        <v>0</v>
      </c>
      <c r="R54" s="40">
        <v>0</v>
      </c>
      <c r="S54" s="40">
        <v>0</v>
      </c>
      <c r="T54" s="40">
        <v>0</v>
      </c>
      <c r="U54" s="40">
        <v>0</v>
      </c>
      <c r="V54" s="40">
        <v>0</v>
      </c>
    </row>
    <row r="55" spans="1:22" s="148" customFormat="1" ht="47.25">
      <c r="A55" s="16" t="s">
        <v>49</v>
      </c>
      <c r="B55" s="27" t="s">
        <v>133</v>
      </c>
      <c r="C55" s="16" t="s">
        <v>75</v>
      </c>
      <c r="D55" s="40">
        <v>0</v>
      </c>
      <c r="E55" s="40">
        <v>0</v>
      </c>
      <c r="F55" s="40">
        <v>0</v>
      </c>
      <c r="G55" s="40">
        <v>0</v>
      </c>
      <c r="H55" s="40">
        <v>0</v>
      </c>
      <c r="I55" s="40" t="s">
        <v>76</v>
      </c>
      <c r="J55" s="40">
        <v>0</v>
      </c>
      <c r="K55" s="40">
        <v>0</v>
      </c>
      <c r="L55" s="40">
        <v>0</v>
      </c>
      <c r="M55" s="40">
        <v>0</v>
      </c>
      <c r="N55" s="40">
        <v>0</v>
      </c>
      <c r="O55" s="40">
        <v>0</v>
      </c>
      <c r="P55" s="40">
        <v>0</v>
      </c>
      <c r="Q55" s="40">
        <v>0</v>
      </c>
      <c r="R55" s="40">
        <v>0</v>
      </c>
      <c r="S55" s="40">
        <v>0</v>
      </c>
      <c r="T55" s="40">
        <v>0</v>
      </c>
      <c r="U55" s="40">
        <v>0</v>
      </c>
      <c r="V55" s="40">
        <v>0</v>
      </c>
    </row>
    <row r="56" spans="1:22" s="148" customFormat="1" ht="47.25">
      <c r="A56" s="16" t="s">
        <v>134</v>
      </c>
      <c r="B56" s="27" t="s">
        <v>135</v>
      </c>
      <c r="C56" s="16" t="s">
        <v>75</v>
      </c>
      <c r="D56" s="40">
        <v>0</v>
      </c>
      <c r="E56" s="40">
        <v>0</v>
      </c>
      <c r="F56" s="40">
        <v>0</v>
      </c>
      <c r="G56" s="40">
        <v>0</v>
      </c>
      <c r="H56" s="40">
        <v>0</v>
      </c>
      <c r="I56" s="40" t="s">
        <v>76</v>
      </c>
      <c r="J56" s="40">
        <v>0</v>
      </c>
      <c r="K56" s="40">
        <v>0</v>
      </c>
      <c r="L56" s="40">
        <v>0</v>
      </c>
      <c r="M56" s="40">
        <v>0</v>
      </c>
      <c r="N56" s="40">
        <v>0</v>
      </c>
      <c r="O56" s="40">
        <v>0</v>
      </c>
      <c r="P56" s="40">
        <v>0</v>
      </c>
      <c r="Q56" s="40">
        <v>0</v>
      </c>
      <c r="R56" s="40">
        <v>0</v>
      </c>
      <c r="S56" s="40">
        <v>0</v>
      </c>
      <c r="T56" s="40">
        <v>0</v>
      </c>
      <c r="U56" s="40">
        <v>0</v>
      </c>
      <c r="V56" s="40">
        <v>0</v>
      </c>
    </row>
    <row r="57" spans="1:22" s="148" customFormat="1" ht="47.25">
      <c r="A57" s="16" t="s">
        <v>136</v>
      </c>
      <c r="B57" s="27" t="s">
        <v>137</v>
      </c>
      <c r="C57" s="16" t="s">
        <v>75</v>
      </c>
      <c r="D57" s="40">
        <v>0</v>
      </c>
      <c r="E57" s="40">
        <v>0</v>
      </c>
      <c r="F57" s="40">
        <v>0</v>
      </c>
      <c r="G57" s="40">
        <v>0</v>
      </c>
      <c r="H57" s="40">
        <v>0</v>
      </c>
      <c r="I57" s="40" t="s">
        <v>76</v>
      </c>
      <c r="J57" s="40">
        <v>0</v>
      </c>
      <c r="K57" s="40">
        <v>0</v>
      </c>
      <c r="L57" s="40">
        <v>0</v>
      </c>
      <c r="M57" s="40">
        <v>0</v>
      </c>
      <c r="N57" s="40">
        <v>0</v>
      </c>
      <c r="O57" s="40">
        <v>0</v>
      </c>
      <c r="P57" s="40">
        <v>0</v>
      </c>
      <c r="Q57" s="40">
        <v>0</v>
      </c>
      <c r="R57" s="40">
        <v>0</v>
      </c>
      <c r="S57" s="40">
        <v>0</v>
      </c>
      <c r="T57" s="40">
        <v>0</v>
      </c>
      <c r="U57" s="40">
        <v>0</v>
      </c>
      <c r="V57" s="40">
        <v>0</v>
      </c>
    </row>
    <row r="58" spans="1:22" s="148" customFormat="1" ht="63">
      <c r="A58" s="16" t="s">
        <v>138</v>
      </c>
      <c r="B58" s="27" t="s">
        <v>139</v>
      </c>
      <c r="C58" s="16" t="s">
        <v>75</v>
      </c>
      <c r="D58" s="40">
        <v>0</v>
      </c>
      <c r="E58" s="40">
        <v>0</v>
      </c>
      <c r="F58" s="40">
        <v>0</v>
      </c>
      <c r="G58" s="40">
        <v>0</v>
      </c>
      <c r="H58" s="40">
        <v>0</v>
      </c>
      <c r="I58" s="40" t="s">
        <v>76</v>
      </c>
      <c r="J58" s="40">
        <v>0</v>
      </c>
      <c r="K58" s="40">
        <v>0</v>
      </c>
      <c r="L58" s="40">
        <v>0</v>
      </c>
      <c r="M58" s="40">
        <v>0</v>
      </c>
      <c r="N58" s="40">
        <v>0</v>
      </c>
      <c r="O58" s="40">
        <v>0</v>
      </c>
      <c r="P58" s="40">
        <v>0</v>
      </c>
      <c r="Q58" s="40">
        <v>0</v>
      </c>
      <c r="R58" s="40">
        <v>0</v>
      </c>
      <c r="S58" s="40">
        <v>0</v>
      </c>
      <c r="T58" s="40">
        <v>0</v>
      </c>
      <c r="U58" s="40">
        <v>0</v>
      </c>
      <c r="V58" s="40">
        <v>0</v>
      </c>
    </row>
    <row r="59" spans="1:22" s="148" customFormat="1" ht="63">
      <c r="A59" s="16" t="s">
        <v>140</v>
      </c>
      <c r="B59" s="27" t="s">
        <v>141</v>
      </c>
      <c r="C59" s="16" t="s">
        <v>75</v>
      </c>
      <c r="D59" s="40">
        <v>0</v>
      </c>
      <c r="E59" s="40">
        <v>0</v>
      </c>
      <c r="F59" s="40">
        <v>0</v>
      </c>
      <c r="G59" s="40">
        <v>0</v>
      </c>
      <c r="H59" s="40">
        <v>0</v>
      </c>
      <c r="I59" s="40" t="s">
        <v>76</v>
      </c>
      <c r="J59" s="40">
        <v>0</v>
      </c>
      <c r="K59" s="40">
        <v>0</v>
      </c>
      <c r="L59" s="40">
        <v>0</v>
      </c>
      <c r="M59" s="40">
        <v>0</v>
      </c>
      <c r="N59" s="40">
        <v>0</v>
      </c>
      <c r="O59" s="40">
        <v>0</v>
      </c>
      <c r="P59" s="40">
        <v>0</v>
      </c>
      <c r="Q59" s="40">
        <v>0</v>
      </c>
      <c r="R59" s="40">
        <v>0</v>
      </c>
      <c r="S59" s="40">
        <v>0</v>
      </c>
      <c r="T59" s="40">
        <v>0</v>
      </c>
      <c r="U59" s="40">
        <v>0</v>
      </c>
      <c r="V59" s="40">
        <v>0</v>
      </c>
    </row>
    <row r="60" spans="1:22" s="148" customFormat="1" ht="63">
      <c r="A60" s="16" t="s">
        <v>142</v>
      </c>
      <c r="B60" s="27" t="s">
        <v>143</v>
      </c>
      <c r="C60" s="16" t="s">
        <v>75</v>
      </c>
      <c r="D60" s="40">
        <v>0</v>
      </c>
      <c r="E60" s="40">
        <v>0</v>
      </c>
      <c r="F60" s="40">
        <v>0</v>
      </c>
      <c r="G60" s="40">
        <v>0</v>
      </c>
      <c r="H60" s="40">
        <v>0</v>
      </c>
      <c r="I60" s="40" t="s">
        <v>76</v>
      </c>
      <c r="J60" s="40">
        <v>0</v>
      </c>
      <c r="K60" s="40">
        <v>0</v>
      </c>
      <c r="L60" s="40">
        <v>0</v>
      </c>
      <c r="M60" s="40">
        <v>0</v>
      </c>
      <c r="N60" s="40">
        <v>0</v>
      </c>
      <c r="O60" s="40">
        <v>0</v>
      </c>
      <c r="P60" s="40">
        <v>0</v>
      </c>
      <c r="Q60" s="40">
        <v>0</v>
      </c>
      <c r="R60" s="40">
        <v>0</v>
      </c>
      <c r="S60" s="40">
        <v>0</v>
      </c>
      <c r="T60" s="40">
        <v>0</v>
      </c>
      <c r="U60" s="40">
        <v>0</v>
      </c>
      <c r="V60" s="40">
        <v>0</v>
      </c>
    </row>
    <row r="61" spans="1:22" s="148" customFormat="1" ht="63">
      <c r="A61" s="16" t="s">
        <v>144</v>
      </c>
      <c r="B61" s="27" t="s">
        <v>145</v>
      </c>
      <c r="C61" s="16" t="s">
        <v>75</v>
      </c>
      <c r="D61" s="40">
        <v>0</v>
      </c>
      <c r="E61" s="40">
        <v>0</v>
      </c>
      <c r="F61" s="40">
        <v>0</v>
      </c>
      <c r="G61" s="40">
        <v>0</v>
      </c>
      <c r="H61" s="40">
        <v>0</v>
      </c>
      <c r="I61" s="40" t="s">
        <v>76</v>
      </c>
      <c r="J61" s="40">
        <v>0</v>
      </c>
      <c r="K61" s="40">
        <v>0</v>
      </c>
      <c r="L61" s="40">
        <v>0</v>
      </c>
      <c r="M61" s="40">
        <v>0</v>
      </c>
      <c r="N61" s="40">
        <v>0</v>
      </c>
      <c r="O61" s="40">
        <v>0</v>
      </c>
      <c r="P61" s="40">
        <v>0</v>
      </c>
      <c r="Q61" s="40">
        <v>0</v>
      </c>
      <c r="R61" s="40">
        <v>0</v>
      </c>
      <c r="S61" s="40">
        <v>0</v>
      </c>
      <c r="T61" s="40">
        <v>0</v>
      </c>
      <c r="U61" s="40">
        <v>0</v>
      </c>
      <c r="V61" s="40">
        <v>0</v>
      </c>
    </row>
    <row r="62" spans="1:22" s="148" customFormat="1" ht="63">
      <c r="A62" s="16" t="s">
        <v>146</v>
      </c>
      <c r="B62" s="27" t="s">
        <v>147</v>
      </c>
      <c r="C62" s="16" t="s">
        <v>75</v>
      </c>
      <c r="D62" s="40">
        <f>D63+D64</f>
        <v>0</v>
      </c>
      <c r="E62" s="40">
        <f>E63+E64</f>
        <v>0</v>
      </c>
      <c r="F62" s="40">
        <f>F63+F64</f>
        <v>0</v>
      </c>
      <c r="G62" s="40">
        <f>G63+G64</f>
        <v>0</v>
      </c>
      <c r="H62" s="40">
        <f>H63+H64</f>
        <v>0</v>
      </c>
      <c r="I62" s="40" t="s">
        <v>76</v>
      </c>
      <c r="J62" s="40">
        <f t="shared" ref="J62:V62" si="16">J63+J64</f>
        <v>0</v>
      </c>
      <c r="K62" s="40">
        <f t="shared" si="16"/>
        <v>0</v>
      </c>
      <c r="L62" s="40">
        <f t="shared" si="16"/>
        <v>0</v>
      </c>
      <c r="M62" s="40">
        <f t="shared" si="16"/>
        <v>0</v>
      </c>
      <c r="N62" s="40">
        <f t="shared" si="16"/>
        <v>0</v>
      </c>
      <c r="O62" s="40">
        <f t="shared" si="16"/>
        <v>0</v>
      </c>
      <c r="P62" s="40">
        <f t="shared" si="16"/>
        <v>0</v>
      </c>
      <c r="Q62" s="40">
        <f t="shared" si="16"/>
        <v>0</v>
      </c>
      <c r="R62" s="40">
        <f t="shared" si="16"/>
        <v>0</v>
      </c>
      <c r="S62" s="40">
        <f t="shared" si="16"/>
        <v>0</v>
      </c>
      <c r="T62" s="40">
        <f t="shared" si="16"/>
        <v>0</v>
      </c>
      <c r="U62" s="40">
        <f t="shared" si="16"/>
        <v>0</v>
      </c>
      <c r="V62" s="40">
        <f t="shared" si="16"/>
        <v>0</v>
      </c>
    </row>
    <row r="63" spans="1:22" s="148" customFormat="1" ht="47.25">
      <c r="A63" s="16" t="s">
        <v>148</v>
      </c>
      <c r="B63" s="27" t="s">
        <v>149</v>
      </c>
      <c r="C63" s="16" t="s">
        <v>75</v>
      </c>
      <c r="D63" s="40">
        <v>0</v>
      </c>
      <c r="E63" s="40">
        <v>0</v>
      </c>
      <c r="F63" s="40">
        <v>0</v>
      </c>
      <c r="G63" s="40">
        <v>0</v>
      </c>
      <c r="H63" s="40">
        <v>0</v>
      </c>
      <c r="I63" s="40" t="s">
        <v>76</v>
      </c>
      <c r="J63" s="40">
        <v>0</v>
      </c>
      <c r="K63" s="40">
        <v>0</v>
      </c>
      <c r="L63" s="40">
        <v>0</v>
      </c>
      <c r="M63" s="40">
        <v>0</v>
      </c>
      <c r="N63" s="40">
        <v>0</v>
      </c>
      <c r="O63" s="40">
        <v>0</v>
      </c>
      <c r="P63" s="40">
        <v>0</v>
      </c>
      <c r="Q63" s="40">
        <v>0</v>
      </c>
      <c r="R63" s="40">
        <v>0</v>
      </c>
      <c r="S63" s="40">
        <v>0</v>
      </c>
      <c r="T63" s="40">
        <v>0</v>
      </c>
      <c r="U63" s="40">
        <v>0</v>
      </c>
      <c r="V63" s="40">
        <v>0</v>
      </c>
    </row>
    <row r="64" spans="1:22" s="148" customFormat="1" ht="63">
      <c r="A64" s="16" t="s">
        <v>150</v>
      </c>
      <c r="B64" s="27" t="s">
        <v>151</v>
      </c>
      <c r="C64" s="16" t="s">
        <v>75</v>
      </c>
      <c r="D64" s="40">
        <v>0</v>
      </c>
      <c r="E64" s="40">
        <v>0</v>
      </c>
      <c r="F64" s="40">
        <v>0</v>
      </c>
      <c r="G64" s="40">
        <v>0</v>
      </c>
      <c r="H64" s="40">
        <v>0</v>
      </c>
      <c r="I64" s="40" t="s">
        <v>76</v>
      </c>
      <c r="J64" s="40">
        <v>0</v>
      </c>
      <c r="K64" s="40">
        <v>0</v>
      </c>
      <c r="L64" s="40">
        <v>0</v>
      </c>
      <c r="M64" s="40">
        <v>0</v>
      </c>
      <c r="N64" s="40">
        <v>0</v>
      </c>
      <c r="O64" s="40">
        <v>0</v>
      </c>
      <c r="P64" s="40">
        <v>0</v>
      </c>
      <c r="Q64" s="40">
        <v>0</v>
      </c>
      <c r="R64" s="40">
        <v>0</v>
      </c>
      <c r="S64" s="40">
        <v>0</v>
      </c>
      <c r="T64" s="40">
        <v>0</v>
      </c>
      <c r="U64" s="40">
        <v>0</v>
      </c>
      <c r="V64" s="40">
        <v>0</v>
      </c>
    </row>
    <row r="65" spans="1:22" s="148" customFormat="1" ht="94.5">
      <c r="A65" s="16" t="s">
        <v>152</v>
      </c>
      <c r="B65" s="27" t="s">
        <v>153</v>
      </c>
      <c r="C65" s="16" t="s">
        <v>75</v>
      </c>
      <c r="D65" s="40">
        <f>D66+D67</f>
        <v>0</v>
      </c>
      <c r="E65" s="40">
        <f>E66+E67</f>
        <v>0</v>
      </c>
      <c r="F65" s="40">
        <f>F66+F67</f>
        <v>0</v>
      </c>
      <c r="G65" s="40">
        <f>G66+G67</f>
        <v>0</v>
      </c>
      <c r="H65" s="40">
        <f>H66+H67</f>
        <v>0</v>
      </c>
      <c r="I65" s="40" t="s">
        <v>76</v>
      </c>
      <c r="J65" s="40">
        <f t="shared" ref="J65:V65" si="17">J66+J67</f>
        <v>0</v>
      </c>
      <c r="K65" s="40">
        <f t="shared" si="17"/>
        <v>0</v>
      </c>
      <c r="L65" s="40">
        <f t="shared" si="17"/>
        <v>0</v>
      </c>
      <c r="M65" s="40">
        <f t="shared" si="17"/>
        <v>0</v>
      </c>
      <c r="N65" s="40">
        <f t="shared" si="17"/>
        <v>0</v>
      </c>
      <c r="O65" s="40">
        <f t="shared" si="17"/>
        <v>0</v>
      </c>
      <c r="P65" s="40">
        <f t="shared" si="17"/>
        <v>0</v>
      </c>
      <c r="Q65" s="40">
        <f t="shared" si="17"/>
        <v>0</v>
      </c>
      <c r="R65" s="40">
        <f t="shared" si="17"/>
        <v>0</v>
      </c>
      <c r="S65" s="40">
        <f t="shared" si="17"/>
        <v>0</v>
      </c>
      <c r="T65" s="40">
        <f t="shared" si="17"/>
        <v>0</v>
      </c>
      <c r="U65" s="40">
        <f t="shared" si="17"/>
        <v>0</v>
      </c>
      <c r="V65" s="40">
        <f t="shared" si="17"/>
        <v>0</v>
      </c>
    </row>
    <row r="66" spans="1:22" s="148" customFormat="1" ht="78.75">
      <c r="A66" s="16" t="s">
        <v>154</v>
      </c>
      <c r="B66" s="27" t="s">
        <v>155</v>
      </c>
      <c r="C66" s="16" t="s">
        <v>75</v>
      </c>
      <c r="D66" s="40">
        <v>0</v>
      </c>
      <c r="E66" s="40">
        <v>0</v>
      </c>
      <c r="F66" s="40">
        <v>0</v>
      </c>
      <c r="G66" s="40">
        <v>0</v>
      </c>
      <c r="H66" s="40">
        <v>0</v>
      </c>
      <c r="I66" s="40" t="s">
        <v>76</v>
      </c>
      <c r="J66" s="40">
        <v>0</v>
      </c>
      <c r="K66" s="40">
        <v>0</v>
      </c>
      <c r="L66" s="40">
        <v>0</v>
      </c>
      <c r="M66" s="40">
        <v>0</v>
      </c>
      <c r="N66" s="40">
        <v>0</v>
      </c>
      <c r="O66" s="40">
        <v>0</v>
      </c>
      <c r="P66" s="40">
        <v>0</v>
      </c>
      <c r="Q66" s="40">
        <v>0</v>
      </c>
      <c r="R66" s="40">
        <v>0</v>
      </c>
      <c r="S66" s="40">
        <v>0</v>
      </c>
      <c r="T66" s="40">
        <v>0</v>
      </c>
      <c r="U66" s="40">
        <v>0</v>
      </c>
      <c r="V66" s="40">
        <v>0</v>
      </c>
    </row>
    <row r="67" spans="1:22" s="148" customFormat="1" ht="78.75">
      <c r="A67" s="16" t="s">
        <v>156</v>
      </c>
      <c r="B67" s="27" t="s">
        <v>157</v>
      </c>
      <c r="C67" s="16" t="s">
        <v>75</v>
      </c>
      <c r="D67" s="40">
        <v>0</v>
      </c>
      <c r="E67" s="40">
        <v>0</v>
      </c>
      <c r="F67" s="40">
        <v>0</v>
      </c>
      <c r="G67" s="40">
        <v>0</v>
      </c>
      <c r="H67" s="40">
        <v>0</v>
      </c>
      <c r="I67" s="40" t="s">
        <v>76</v>
      </c>
      <c r="J67" s="40">
        <v>0</v>
      </c>
      <c r="K67" s="40">
        <v>0</v>
      </c>
      <c r="L67" s="40">
        <v>0</v>
      </c>
      <c r="M67" s="40">
        <v>0</v>
      </c>
      <c r="N67" s="40">
        <v>0</v>
      </c>
      <c r="O67" s="40">
        <v>0</v>
      </c>
      <c r="P67" s="40">
        <v>0</v>
      </c>
      <c r="Q67" s="40">
        <v>0</v>
      </c>
      <c r="R67" s="40">
        <v>0</v>
      </c>
      <c r="S67" s="40">
        <v>0</v>
      </c>
      <c r="T67" s="40">
        <v>0</v>
      </c>
      <c r="U67" s="40">
        <v>0</v>
      </c>
      <c r="V67" s="40">
        <v>0</v>
      </c>
    </row>
    <row r="68" spans="1:22" s="149" customFormat="1" ht="54.95" customHeight="1">
      <c r="A68" s="16" t="s">
        <v>158</v>
      </c>
      <c r="B68" s="27" t="s">
        <v>159</v>
      </c>
      <c r="C68" s="16" t="s">
        <v>75</v>
      </c>
      <c r="D68" s="40">
        <f>D71+D69</f>
        <v>0</v>
      </c>
      <c r="E68" s="40">
        <f>E71+E69</f>
        <v>0</v>
      </c>
      <c r="F68" s="40">
        <f>F71+F69</f>
        <v>0</v>
      </c>
      <c r="G68" s="40">
        <f>G71+G69</f>
        <v>0</v>
      </c>
      <c r="H68" s="40">
        <f>H71+H69</f>
        <v>0</v>
      </c>
      <c r="I68" s="40" t="s">
        <v>76</v>
      </c>
      <c r="J68" s="40">
        <f t="shared" ref="J68:V68" si="18">J71+J69</f>
        <v>0</v>
      </c>
      <c r="K68" s="40">
        <f t="shared" si="18"/>
        <v>0</v>
      </c>
      <c r="L68" s="40">
        <f t="shared" si="18"/>
        <v>0</v>
      </c>
      <c r="M68" s="40">
        <f t="shared" si="18"/>
        <v>0</v>
      </c>
      <c r="N68" s="40">
        <f t="shared" si="18"/>
        <v>0</v>
      </c>
      <c r="O68" s="40">
        <f t="shared" si="18"/>
        <v>0</v>
      </c>
      <c r="P68" s="40">
        <f t="shared" si="18"/>
        <v>0</v>
      </c>
      <c r="Q68" s="40">
        <f t="shared" si="18"/>
        <v>0</v>
      </c>
      <c r="R68" s="40">
        <f t="shared" si="18"/>
        <v>0</v>
      </c>
      <c r="S68" s="40">
        <f t="shared" si="18"/>
        <v>0</v>
      </c>
      <c r="T68" s="40">
        <f t="shared" si="18"/>
        <v>0</v>
      </c>
      <c r="U68" s="40">
        <f t="shared" si="18"/>
        <v>0</v>
      </c>
      <c r="V68" s="40">
        <f t="shared" si="18"/>
        <v>0</v>
      </c>
    </row>
    <row r="69" spans="1:22" s="148" customFormat="1" ht="79.5" customHeight="1">
      <c r="A69" s="16" t="s">
        <v>242</v>
      </c>
      <c r="B69" s="27" t="s">
        <v>377</v>
      </c>
      <c r="C69" s="16" t="s">
        <v>378</v>
      </c>
      <c r="D69" s="40">
        <f>D72+D70</f>
        <v>0</v>
      </c>
      <c r="E69" s="40">
        <f>E72+E70</f>
        <v>0</v>
      </c>
      <c r="F69" s="40">
        <v>0</v>
      </c>
      <c r="G69" s="40">
        <v>0</v>
      </c>
      <c r="H69" s="40">
        <v>0</v>
      </c>
      <c r="I69" s="40" t="s">
        <v>76</v>
      </c>
      <c r="J69" s="40">
        <v>0</v>
      </c>
      <c r="K69" s="40">
        <v>0</v>
      </c>
      <c r="L69" s="40">
        <v>0</v>
      </c>
      <c r="M69" s="40">
        <v>0</v>
      </c>
      <c r="N69" s="40">
        <v>0</v>
      </c>
      <c r="O69" s="40">
        <v>0</v>
      </c>
      <c r="P69" s="40">
        <v>0</v>
      </c>
      <c r="Q69" s="40">
        <v>0</v>
      </c>
      <c r="R69" s="40">
        <v>0</v>
      </c>
      <c r="S69" s="40">
        <v>0</v>
      </c>
      <c r="T69" s="40">
        <v>0</v>
      </c>
      <c r="U69" s="40">
        <v>0</v>
      </c>
      <c r="V69" s="40">
        <v>0</v>
      </c>
    </row>
    <row r="70" spans="1:22" s="148" customFormat="1" ht="57.95" customHeight="1">
      <c r="A70" s="16" t="s">
        <v>379</v>
      </c>
      <c r="B70" s="27" t="s">
        <v>380</v>
      </c>
      <c r="C70" s="16" t="s">
        <v>381</v>
      </c>
      <c r="D70" s="40">
        <f>D73+D71</f>
        <v>0</v>
      </c>
      <c r="E70" s="40">
        <f>E73+E71</f>
        <v>0</v>
      </c>
      <c r="F70" s="40">
        <v>0</v>
      </c>
      <c r="G70" s="40">
        <v>0</v>
      </c>
      <c r="H70" s="40">
        <v>0</v>
      </c>
      <c r="I70" s="40" t="s">
        <v>76</v>
      </c>
      <c r="J70" s="40">
        <v>0</v>
      </c>
      <c r="K70" s="40">
        <v>0</v>
      </c>
      <c r="L70" s="40">
        <v>0</v>
      </c>
      <c r="M70" s="40">
        <v>0</v>
      </c>
      <c r="N70" s="40">
        <v>0</v>
      </c>
      <c r="O70" s="40">
        <v>0</v>
      </c>
      <c r="P70" s="40">
        <v>0</v>
      </c>
      <c r="Q70" s="40">
        <v>0</v>
      </c>
      <c r="R70" s="40">
        <v>0</v>
      </c>
      <c r="S70" s="40">
        <v>0</v>
      </c>
      <c r="T70" s="40">
        <v>0</v>
      </c>
      <c r="U70" s="40">
        <v>0</v>
      </c>
      <c r="V70" s="40">
        <v>0</v>
      </c>
    </row>
    <row r="71" spans="1:22" s="149" customFormat="1" ht="48" customHeight="1">
      <c r="A71" s="16" t="s">
        <v>382</v>
      </c>
      <c r="B71" s="27" t="s">
        <v>383</v>
      </c>
      <c r="C71" s="16" t="s">
        <v>384</v>
      </c>
      <c r="D71" s="40">
        <v>0</v>
      </c>
      <c r="E71" s="40">
        <v>0</v>
      </c>
      <c r="F71" s="40">
        <v>0</v>
      </c>
      <c r="G71" s="40">
        <v>0</v>
      </c>
      <c r="H71" s="40">
        <v>0</v>
      </c>
      <c r="I71" s="40" t="s">
        <v>76</v>
      </c>
      <c r="J71" s="40">
        <v>0</v>
      </c>
      <c r="K71" s="40">
        <v>0</v>
      </c>
      <c r="L71" s="40">
        <v>0</v>
      </c>
      <c r="M71" s="40">
        <v>0</v>
      </c>
      <c r="N71" s="40">
        <v>0</v>
      </c>
      <c r="O71" s="40">
        <v>0</v>
      </c>
      <c r="P71" s="40">
        <v>0</v>
      </c>
      <c r="Q71" s="40">
        <v>0</v>
      </c>
      <c r="R71" s="40">
        <v>0</v>
      </c>
      <c r="S71" s="40">
        <v>0</v>
      </c>
      <c r="T71" s="40">
        <v>0</v>
      </c>
      <c r="U71" s="40">
        <v>0</v>
      </c>
      <c r="V71" s="40">
        <v>0</v>
      </c>
    </row>
    <row r="72" spans="1:22" s="148" customFormat="1" ht="73.5" customHeight="1">
      <c r="A72" s="16" t="s">
        <v>175</v>
      </c>
      <c r="B72" s="27" t="s">
        <v>161</v>
      </c>
      <c r="C72" s="134" t="s">
        <v>75</v>
      </c>
      <c r="D72" s="40">
        <v>0</v>
      </c>
      <c r="E72" s="40">
        <v>0</v>
      </c>
      <c r="F72" s="40">
        <v>0</v>
      </c>
      <c r="G72" s="40">
        <v>0</v>
      </c>
      <c r="H72" s="40">
        <v>0</v>
      </c>
      <c r="I72" s="40" t="s">
        <v>76</v>
      </c>
      <c r="J72" s="40">
        <v>0</v>
      </c>
      <c r="K72" s="40">
        <v>0</v>
      </c>
      <c r="L72" s="40">
        <v>0</v>
      </c>
      <c r="M72" s="40">
        <v>0</v>
      </c>
      <c r="N72" s="40">
        <v>0</v>
      </c>
      <c r="O72" s="40">
        <v>0</v>
      </c>
      <c r="P72" s="40">
        <v>0</v>
      </c>
      <c r="Q72" s="40">
        <v>0</v>
      </c>
      <c r="R72" s="40">
        <v>0</v>
      </c>
      <c r="S72" s="40">
        <v>0</v>
      </c>
      <c r="T72" s="40">
        <v>0</v>
      </c>
      <c r="U72" s="40">
        <v>0</v>
      </c>
      <c r="V72" s="40">
        <v>0</v>
      </c>
    </row>
    <row r="73" spans="1:22" s="149" customFormat="1" ht="31.5">
      <c r="A73" s="18" t="s">
        <v>162</v>
      </c>
      <c r="B73" s="23" t="s">
        <v>163</v>
      </c>
      <c r="C73" s="136" t="s">
        <v>75</v>
      </c>
      <c r="D73" s="49">
        <f>D74</f>
        <v>0</v>
      </c>
      <c r="E73" s="49">
        <f>E74</f>
        <v>0</v>
      </c>
      <c r="F73" s="49">
        <f>F74</f>
        <v>102.71351</v>
      </c>
      <c r="G73" s="49">
        <f>G74</f>
        <v>0</v>
      </c>
      <c r="H73" s="49">
        <f>H74</f>
        <v>12.87</v>
      </c>
      <c r="I73" s="49" t="s">
        <v>76</v>
      </c>
      <c r="J73" s="49">
        <f t="shared" ref="J73:V73" si="19">J74</f>
        <v>0</v>
      </c>
      <c r="K73" s="49">
        <f t="shared" si="19"/>
        <v>0</v>
      </c>
      <c r="L73" s="49">
        <f t="shared" si="19"/>
        <v>0</v>
      </c>
      <c r="M73" s="49">
        <f t="shared" si="19"/>
        <v>-0.29899999999999999</v>
      </c>
      <c r="N73" s="49">
        <f t="shared" si="19"/>
        <v>-0.2898</v>
      </c>
      <c r="O73" s="49">
        <f t="shared" si="19"/>
        <v>0</v>
      </c>
      <c r="P73" s="49">
        <f t="shared" si="19"/>
        <v>0</v>
      </c>
      <c r="Q73" s="49">
        <f t="shared" si="19"/>
        <v>0</v>
      </c>
      <c r="R73" s="49">
        <f t="shared" si="19"/>
        <v>0</v>
      </c>
      <c r="S73" s="49">
        <f t="shared" si="19"/>
        <v>0</v>
      </c>
      <c r="T73" s="49">
        <f t="shared" si="19"/>
        <v>0</v>
      </c>
      <c r="U73" s="49">
        <f t="shared" si="19"/>
        <v>0</v>
      </c>
      <c r="V73" s="49">
        <f t="shared" si="19"/>
        <v>0</v>
      </c>
    </row>
    <row r="74" spans="1:22" s="148" customFormat="1" ht="54.75" customHeight="1">
      <c r="A74" s="16" t="s">
        <v>162</v>
      </c>
      <c r="B74" s="27" t="s">
        <v>165</v>
      </c>
      <c r="C74" s="153" t="s">
        <v>385</v>
      </c>
      <c r="D74" s="40">
        <v>0</v>
      </c>
      <c r="E74" s="40">
        <v>0</v>
      </c>
      <c r="F74" s="40">
        <v>102.71351</v>
      </c>
      <c r="G74" s="40">
        <v>0</v>
      </c>
      <c r="H74" s="40">
        <v>12.87</v>
      </c>
      <c r="I74" s="40" t="s">
        <v>76</v>
      </c>
      <c r="J74" s="40">
        <v>0</v>
      </c>
      <c r="K74" s="40">
        <v>0</v>
      </c>
      <c r="L74" s="40">
        <v>0</v>
      </c>
      <c r="M74" s="40">
        <v>-0.29899999999999999</v>
      </c>
      <c r="N74" s="40">
        <v>-0.2898</v>
      </c>
      <c r="O74" s="40">
        <v>0</v>
      </c>
      <c r="P74" s="40">
        <v>0</v>
      </c>
      <c r="Q74" s="40">
        <v>0</v>
      </c>
      <c r="R74" s="40">
        <v>0</v>
      </c>
      <c r="S74" s="40">
        <v>0</v>
      </c>
      <c r="T74" s="40">
        <v>0</v>
      </c>
      <c r="U74" s="40">
        <v>0</v>
      </c>
      <c r="V74" s="40">
        <v>0</v>
      </c>
    </row>
    <row r="75" spans="1:22" ht="15.75">
      <c r="B75" s="147"/>
    </row>
    <row r="76" spans="1:22" ht="15.75">
      <c r="B76" s="147"/>
    </row>
    <row r="80" spans="1:22">
      <c r="D80" s="145"/>
      <c r="E80" s="145"/>
      <c r="F80" s="145"/>
      <c r="G80" s="145"/>
      <c r="H80" s="145"/>
      <c r="I80" s="145"/>
      <c r="J80" s="145"/>
      <c r="K80" s="145"/>
      <c r="L80" s="145"/>
      <c r="M80" s="145"/>
      <c r="N80" s="145"/>
      <c r="O80" s="145"/>
      <c r="P80" s="145"/>
      <c r="Q80" s="145"/>
      <c r="R80" s="145"/>
      <c r="S80" s="145"/>
      <c r="T80" s="145"/>
      <c r="U80" s="145"/>
      <c r="V80" s="145"/>
    </row>
    <row r="81" spans="4:22">
      <c r="D81" s="145"/>
      <c r="E81" s="145"/>
      <c r="F81" s="145"/>
      <c r="G81" s="145"/>
      <c r="H81" s="145"/>
      <c r="I81" s="145"/>
      <c r="J81" s="145"/>
      <c r="K81" s="145"/>
      <c r="L81" s="145"/>
      <c r="M81" s="145"/>
      <c r="N81" s="145"/>
      <c r="O81" s="145"/>
      <c r="P81" s="145"/>
      <c r="Q81" s="145"/>
      <c r="R81" s="145"/>
      <c r="S81" s="145"/>
      <c r="T81" s="145"/>
      <c r="U81" s="145"/>
      <c r="V81" s="145"/>
    </row>
    <row r="82" spans="4:22">
      <c r="D82" s="145"/>
      <c r="E82" s="145"/>
      <c r="F82" s="145"/>
      <c r="G82" s="145"/>
      <c r="H82" s="145"/>
      <c r="I82" s="145"/>
      <c r="J82" s="145"/>
      <c r="K82" s="145"/>
      <c r="L82" s="145"/>
      <c r="M82" s="145"/>
      <c r="N82" s="145"/>
      <c r="O82" s="145"/>
      <c r="P82" s="145"/>
      <c r="Q82" s="145"/>
      <c r="R82" s="145"/>
      <c r="S82" s="145"/>
      <c r="T82" s="145"/>
      <c r="U82" s="145"/>
      <c r="V82" s="145"/>
    </row>
    <row r="83" spans="4:22">
      <c r="D83" s="145"/>
      <c r="E83" s="145"/>
      <c r="F83" s="145"/>
      <c r="G83" s="145"/>
      <c r="H83" s="145"/>
      <c r="I83" s="145"/>
      <c r="J83" s="145"/>
      <c r="K83" s="145"/>
      <c r="L83" s="145"/>
      <c r="M83" s="145"/>
      <c r="N83" s="145"/>
      <c r="O83" s="145"/>
      <c r="P83" s="145"/>
      <c r="Q83" s="145"/>
      <c r="R83" s="145"/>
      <c r="S83" s="145"/>
      <c r="T83" s="145"/>
      <c r="U83" s="145"/>
      <c r="V83" s="145"/>
    </row>
  </sheetData>
  <mergeCells count="20">
    <mergeCell ref="A14:V14"/>
    <mergeCell ref="O16:P16"/>
    <mergeCell ref="Q16:S16"/>
    <mergeCell ref="A7:V7"/>
    <mergeCell ref="A12:V12"/>
    <mergeCell ref="T16:U16"/>
    <mergeCell ref="D15:V15"/>
    <mergeCell ref="C15:C17"/>
    <mergeCell ref="B15:B17"/>
    <mergeCell ref="A15:A17"/>
    <mergeCell ref="D16:I16"/>
    <mergeCell ref="J16:L16"/>
    <mergeCell ref="M16:N16"/>
    <mergeCell ref="A2:V2"/>
    <mergeCell ref="A3:V3"/>
    <mergeCell ref="A9:V9"/>
    <mergeCell ref="A11:V11"/>
    <mergeCell ref="A8:V8"/>
    <mergeCell ref="A4:V4"/>
    <mergeCell ref="A5:V5"/>
  </mergeCells>
  <conditionalFormatting sqref="D19:V74">
    <cfRule type="cellIs" dxfId="67" priority="8" operator="equal">
      <formula>0</formula>
    </cfRule>
  </conditionalFormatting>
  <conditionalFormatting sqref="D19:D74">
    <cfRule type="cellIs" dxfId="66" priority="7" operator="equal">
      <formula>0</formula>
    </cfRule>
  </conditionalFormatting>
  <conditionalFormatting sqref="E19:E74">
    <cfRule type="cellIs" dxfId="65" priority="6" operator="equal">
      <formula>0</formula>
    </cfRule>
  </conditionalFormatting>
  <conditionalFormatting sqref="F19:F74">
    <cfRule type="cellIs" dxfId="64" priority="5" operator="equal">
      <formula>0</formula>
    </cfRule>
  </conditionalFormatting>
  <conditionalFormatting sqref="F19:F74">
    <cfRule type="cellIs" dxfId="63" priority="4" operator="equal">
      <formula>0</formula>
    </cfRule>
  </conditionalFormatting>
  <conditionalFormatting sqref="G19:G74">
    <cfRule type="cellIs" dxfId="62" priority="3" operator="equal">
      <formula>0</formula>
    </cfRule>
  </conditionalFormatting>
  <conditionalFormatting sqref="H19:H74">
    <cfRule type="cellIs" dxfId="61" priority="2" operator="equal">
      <formula>0</formula>
    </cfRule>
  </conditionalFormatting>
  <conditionalFormatting sqref="M19:M74">
    <cfRule type="cellIs" dxfId="60" priority="1" operator="equal">
      <formula>0</formula>
    </cfRule>
  </conditionalFormatting>
  <pageMargins left="0.31496062992125984" right="0.31496062992125984" top="0.15748031496062992" bottom="0.15748031496062992" header="0.31496062992125984" footer="0.31496062992125984"/>
  <pageSetup paperSize="9" scale="46" fitToHeight="0" orientation="landscape" r:id="rId1"/>
  <colBreaks count="1" manualBreakCount="1">
    <brk id="14" max="74" man="1"/>
  </colBreaks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V83"/>
  <sheetViews>
    <sheetView view="pageBreakPreview" zoomScale="75" zoomScaleNormal="80" zoomScaleSheetLayoutView="75" workbookViewId="0">
      <selection activeCell="A5" sqref="A5:V5"/>
    </sheetView>
  </sheetViews>
  <sheetFormatPr defaultColWidth="10.28515625" defaultRowHeight="12"/>
  <cols>
    <col min="1" max="1" width="11.140625" style="145" customWidth="1"/>
    <col min="2" max="2" width="38.42578125" style="145" customWidth="1"/>
    <col min="3" max="3" width="14.5703125" style="145" customWidth="1"/>
    <col min="4" max="4" width="12.42578125" style="146" customWidth="1"/>
    <col min="5" max="5" width="12.140625" style="146" customWidth="1"/>
    <col min="6" max="6" width="14.42578125" style="146" customWidth="1"/>
    <col min="7" max="7" width="9.7109375" style="146" customWidth="1"/>
    <col min="8" max="8" width="13.42578125" style="146" customWidth="1"/>
    <col min="9" max="9" width="7.140625" style="146" customWidth="1"/>
    <col min="10" max="10" width="8.28515625" style="146" customWidth="1"/>
    <col min="11" max="11" width="8.42578125" style="146" customWidth="1"/>
    <col min="12" max="12" width="14.85546875" style="146" customWidth="1"/>
    <col min="13" max="13" width="12.140625" style="146" customWidth="1"/>
    <col min="14" max="14" width="11.5703125" style="146" customWidth="1"/>
    <col min="15" max="15" width="14.85546875" style="146" customWidth="1"/>
    <col min="16" max="16" width="13" style="146" customWidth="1"/>
    <col min="17" max="17" width="14.28515625" style="146" customWidth="1"/>
    <col min="18" max="18" width="15.28515625" style="146" customWidth="1"/>
    <col min="19" max="19" width="15.5703125" style="146" customWidth="1"/>
    <col min="20" max="20" width="14.5703125" style="146" customWidth="1"/>
    <col min="21" max="21" width="13.5703125" style="146" customWidth="1"/>
    <col min="22" max="22" width="16.7109375" style="146" customWidth="1"/>
    <col min="23" max="16384" width="10.28515625" style="145"/>
  </cols>
  <sheetData>
    <row r="1" spans="1:22" s="56" customFormat="1" ht="24.75" customHeight="1"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</row>
    <row r="2" spans="1:22" s="56" customFormat="1" ht="21.75" customHeight="1">
      <c r="A2" s="289" t="s">
        <v>446</v>
      </c>
      <c r="B2" s="289"/>
      <c r="C2" s="289"/>
      <c r="D2" s="289"/>
      <c r="E2" s="289"/>
      <c r="F2" s="289"/>
      <c r="G2" s="289"/>
      <c r="H2" s="289"/>
      <c r="I2" s="289"/>
      <c r="J2" s="289"/>
      <c r="K2" s="289"/>
      <c r="L2" s="289"/>
      <c r="M2" s="289"/>
      <c r="N2" s="289"/>
      <c r="O2" s="289"/>
      <c r="P2" s="289"/>
      <c r="Q2" s="289"/>
      <c r="R2" s="289"/>
      <c r="S2" s="289"/>
      <c r="T2" s="289"/>
      <c r="U2" s="289"/>
      <c r="V2" s="289"/>
    </row>
    <row r="3" spans="1:22" s="56" customFormat="1" ht="21.75" customHeight="1">
      <c r="A3" s="289" t="s">
        <v>297</v>
      </c>
      <c r="B3" s="289"/>
      <c r="C3" s="289"/>
      <c r="D3" s="289"/>
      <c r="E3" s="289"/>
      <c r="F3" s="289"/>
      <c r="G3" s="289"/>
      <c r="H3" s="289"/>
      <c r="I3" s="289"/>
      <c r="J3" s="289"/>
      <c r="K3" s="289"/>
      <c r="L3" s="289"/>
      <c r="M3" s="289"/>
      <c r="N3" s="289"/>
      <c r="O3" s="289"/>
      <c r="P3" s="289"/>
      <c r="Q3" s="289"/>
      <c r="R3" s="289"/>
      <c r="S3" s="289"/>
      <c r="T3" s="289"/>
      <c r="U3" s="289"/>
      <c r="V3" s="289"/>
    </row>
    <row r="4" spans="1:22" s="56" customFormat="1" ht="21.75" customHeight="1">
      <c r="A4" s="289" t="s">
        <v>294</v>
      </c>
      <c r="B4" s="289"/>
      <c r="C4" s="289"/>
      <c r="D4" s="289"/>
      <c r="E4" s="289"/>
      <c r="F4" s="289"/>
      <c r="G4" s="289"/>
      <c r="H4" s="289"/>
      <c r="I4" s="289"/>
      <c r="J4" s="289"/>
      <c r="K4" s="289"/>
      <c r="L4" s="289"/>
      <c r="M4" s="289"/>
      <c r="N4" s="289"/>
      <c r="O4" s="289"/>
      <c r="P4" s="289"/>
      <c r="Q4" s="289"/>
      <c r="R4" s="289"/>
      <c r="S4" s="289"/>
      <c r="T4" s="289"/>
      <c r="U4" s="289"/>
      <c r="V4" s="289"/>
    </row>
    <row r="5" spans="1:22" s="56" customFormat="1" ht="24" customHeight="1">
      <c r="A5" s="289" t="s">
        <v>529</v>
      </c>
      <c r="B5" s="289"/>
      <c r="C5" s="289"/>
      <c r="D5" s="289"/>
      <c r="E5" s="289"/>
      <c r="F5" s="289"/>
      <c r="G5" s="289"/>
      <c r="H5" s="289"/>
      <c r="I5" s="289"/>
      <c r="J5" s="289"/>
      <c r="K5" s="289"/>
      <c r="L5" s="289"/>
      <c r="M5" s="289"/>
      <c r="N5" s="289"/>
      <c r="O5" s="289"/>
      <c r="P5" s="289"/>
      <c r="Q5" s="289"/>
      <c r="R5" s="289"/>
      <c r="S5" s="289"/>
      <c r="T5" s="289"/>
      <c r="U5" s="289"/>
      <c r="V5" s="289"/>
    </row>
    <row r="6" spans="1:22" s="56" customFormat="1">
      <c r="D6" s="57"/>
      <c r="E6" s="57"/>
      <c r="F6" s="57"/>
      <c r="G6" s="57"/>
      <c r="H6" s="57"/>
      <c r="I6" s="57"/>
      <c r="J6" s="58"/>
      <c r="K6" s="58"/>
      <c r="L6" s="58"/>
      <c r="M6" s="57"/>
      <c r="N6" s="57"/>
      <c r="O6" s="57"/>
      <c r="P6" s="57"/>
      <c r="Q6" s="57"/>
      <c r="R6" s="57"/>
      <c r="S6" s="57"/>
      <c r="T6" s="57"/>
      <c r="U6" s="57"/>
      <c r="V6" s="57"/>
    </row>
    <row r="7" spans="1:22" s="56" customFormat="1" ht="20.25">
      <c r="A7" s="291" t="s">
        <v>0</v>
      </c>
      <c r="B7" s="291"/>
      <c r="C7" s="291"/>
      <c r="D7" s="291"/>
      <c r="E7" s="291"/>
      <c r="F7" s="291"/>
      <c r="G7" s="291"/>
      <c r="H7" s="291"/>
      <c r="I7" s="291"/>
      <c r="J7" s="291"/>
      <c r="K7" s="291"/>
      <c r="L7" s="291"/>
      <c r="M7" s="291"/>
      <c r="N7" s="291"/>
      <c r="O7" s="291"/>
      <c r="P7" s="291"/>
      <c r="Q7" s="291"/>
      <c r="R7" s="291"/>
      <c r="S7" s="291"/>
      <c r="T7" s="291"/>
      <c r="U7" s="291"/>
      <c r="V7" s="291"/>
    </row>
    <row r="8" spans="1:22" s="56" customFormat="1" ht="20.25">
      <c r="A8" s="292" t="s">
        <v>306</v>
      </c>
      <c r="B8" s="292"/>
      <c r="C8" s="292"/>
      <c r="D8" s="292"/>
      <c r="E8" s="292"/>
      <c r="F8" s="292"/>
      <c r="G8" s="292"/>
      <c r="H8" s="292"/>
      <c r="I8" s="292"/>
      <c r="J8" s="292"/>
      <c r="K8" s="292"/>
      <c r="L8" s="292"/>
      <c r="M8" s="292"/>
      <c r="N8" s="292"/>
      <c r="O8" s="292"/>
      <c r="P8" s="292"/>
      <c r="Q8" s="292"/>
      <c r="R8" s="292"/>
      <c r="S8" s="292"/>
      <c r="T8" s="292"/>
      <c r="U8" s="292"/>
      <c r="V8" s="292"/>
    </row>
    <row r="9" spans="1:22" s="56" customFormat="1" ht="19.5" customHeight="1">
      <c r="A9" s="294" t="s">
        <v>429</v>
      </c>
      <c r="B9" s="294"/>
      <c r="C9" s="294"/>
      <c r="D9" s="294"/>
      <c r="E9" s="294"/>
      <c r="F9" s="294"/>
      <c r="G9" s="294"/>
      <c r="H9" s="294"/>
      <c r="I9" s="294"/>
      <c r="J9" s="294"/>
      <c r="K9" s="294"/>
      <c r="L9" s="294"/>
      <c r="M9" s="294"/>
      <c r="N9" s="294"/>
      <c r="O9" s="294"/>
      <c r="P9" s="294"/>
      <c r="Q9" s="294"/>
      <c r="R9" s="294"/>
      <c r="S9" s="294"/>
      <c r="T9" s="294"/>
      <c r="U9" s="294"/>
      <c r="V9" s="294"/>
    </row>
    <row r="10" spans="1:22" s="56" customFormat="1" ht="15.75" customHeight="1">
      <c r="A10" s="101"/>
      <c r="B10" s="138"/>
      <c r="C10" s="138"/>
      <c r="D10" s="138"/>
      <c r="E10" s="138"/>
      <c r="F10" s="138"/>
      <c r="G10" s="138"/>
      <c r="H10" s="138"/>
      <c r="I10" s="138"/>
      <c r="J10" s="138"/>
      <c r="K10" s="138"/>
      <c r="L10" s="138"/>
      <c r="M10" s="138"/>
      <c r="N10" s="138"/>
      <c r="O10" s="138"/>
      <c r="P10" s="138"/>
      <c r="Q10" s="138"/>
      <c r="R10" s="138"/>
      <c r="S10" s="138"/>
      <c r="T10" s="138"/>
      <c r="U10" s="138"/>
      <c r="V10" s="138"/>
    </row>
    <row r="11" spans="1:22" s="56" customFormat="1" ht="21.75" customHeight="1">
      <c r="A11" s="293" t="s">
        <v>421</v>
      </c>
      <c r="B11" s="293"/>
      <c r="C11" s="293"/>
      <c r="D11" s="293"/>
      <c r="E11" s="293"/>
      <c r="F11" s="293"/>
      <c r="G11" s="293"/>
      <c r="H11" s="293"/>
      <c r="I11" s="293"/>
      <c r="J11" s="293"/>
      <c r="K11" s="293"/>
      <c r="L11" s="293"/>
      <c r="M11" s="293"/>
      <c r="N11" s="293"/>
      <c r="O11" s="293"/>
      <c r="P11" s="293"/>
      <c r="Q11" s="293"/>
      <c r="R11" s="293"/>
      <c r="S11" s="293"/>
      <c r="T11" s="293"/>
      <c r="U11" s="293"/>
      <c r="V11" s="293"/>
    </row>
    <row r="12" spans="1:22" s="56" customFormat="1" ht="15.75" customHeight="1">
      <c r="A12" s="290" t="s">
        <v>1</v>
      </c>
      <c r="B12" s="290"/>
      <c r="C12" s="290"/>
      <c r="D12" s="290"/>
      <c r="E12" s="290"/>
      <c r="F12" s="290"/>
      <c r="G12" s="290"/>
      <c r="H12" s="290"/>
      <c r="I12" s="290"/>
      <c r="J12" s="290"/>
      <c r="K12" s="290"/>
      <c r="L12" s="290"/>
      <c r="M12" s="290"/>
      <c r="N12" s="290"/>
      <c r="O12" s="290"/>
      <c r="P12" s="290"/>
      <c r="Q12" s="290"/>
      <c r="R12" s="290"/>
      <c r="S12" s="290"/>
      <c r="T12" s="290"/>
      <c r="U12" s="290"/>
      <c r="V12" s="290"/>
    </row>
    <row r="13" spans="1:22" s="56" customFormat="1">
      <c r="D13" s="57"/>
      <c r="E13" s="57"/>
      <c r="F13" s="57"/>
      <c r="G13" s="57"/>
      <c r="H13" s="57"/>
      <c r="I13" s="57"/>
      <c r="J13" s="57"/>
      <c r="K13" s="57"/>
      <c r="L13" s="57"/>
      <c r="M13" s="57"/>
      <c r="N13" s="57"/>
      <c r="O13" s="57"/>
      <c r="P13" s="57"/>
      <c r="Q13" s="57"/>
      <c r="R13" s="57"/>
      <c r="S13" s="57"/>
      <c r="T13" s="57"/>
      <c r="U13" s="57"/>
      <c r="V13" s="57"/>
    </row>
    <row r="14" spans="1:22" s="56" customFormat="1" ht="16.5" customHeight="1">
      <c r="A14" s="282" t="s">
        <v>254</v>
      </c>
      <c r="B14" s="282"/>
      <c r="C14" s="282"/>
      <c r="D14" s="282"/>
      <c r="E14" s="282"/>
      <c r="F14" s="282"/>
      <c r="G14" s="282"/>
      <c r="H14" s="282"/>
      <c r="I14" s="282"/>
      <c r="J14" s="282"/>
      <c r="K14" s="282"/>
      <c r="L14" s="282"/>
      <c r="M14" s="282"/>
      <c r="N14" s="282"/>
      <c r="O14" s="282"/>
      <c r="P14" s="282"/>
      <c r="Q14" s="282"/>
      <c r="R14" s="282"/>
      <c r="S14" s="282"/>
      <c r="T14" s="282"/>
      <c r="U14" s="282"/>
      <c r="V14" s="282"/>
    </row>
    <row r="15" spans="1:22" s="151" customFormat="1" ht="33.75" customHeight="1">
      <c r="A15" s="283" t="s">
        <v>65</v>
      </c>
      <c r="B15" s="283" t="s">
        <v>66</v>
      </c>
      <c r="C15" s="283" t="s">
        <v>166</v>
      </c>
      <c r="D15" s="286" t="s">
        <v>422</v>
      </c>
      <c r="E15" s="288"/>
      <c r="F15" s="288"/>
      <c r="G15" s="288"/>
      <c r="H15" s="288"/>
      <c r="I15" s="288"/>
      <c r="J15" s="288"/>
      <c r="K15" s="288"/>
      <c r="L15" s="288"/>
      <c r="M15" s="288"/>
      <c r="N15" s="288"/>
      <c r="O15" s="288"/>
      <c r="P15" s="288"/>
      <c r="Q15" s="288"/>
      <c r="R15" s="288"/>
      <c r="S15" s="288"/>
      <c r="T15" s="288"/>
      <c r="U15" s="288"/>
      <c r="V15" s="287"/>
    </row>
    <row r="16" spans="1:22" ht="187.5" customHeight="1">
      <c r="A16" s="284"/>
      <c r="B16" s="284"/>
      <c r="C16" s="284"/>
      <c r="D16" s="286" t="s">
        <v>260</v>
      </c>
      <c r="E16" s="288"/>
      <c r="F16" s="288"/>
      <c r="G16" s="288"/>
      <c r="H16" s="288"/>
      <c r="I16" s="287"/>
      <c r="J16" s="286" t="s">
        <v>261</v>
      </c>
      <c r="K16" s="288"/>
      <c r="L16" s="287"/>
      <c r="M16" s="286" t="s">
        <v>262</v>
      </c>
      <c r="N16" s="287"/>
      <c r="O16" s="286" t="s">
        <v>263</v>
      </c>
      <c r="P16" s="287"/>
      <c r="Q16" s="286" t="s">
        <v>264</v>
      </c>
      <c r="R16" s="288"/>
      <c r="S16" s="287"/>
      <c r="T16" s="286" t="s">
        <v>265</v>
      </c>
      <c r="U16" s="287"/>
      <c r="V16" s="139" t="s">
        <v>266</v>
      </c>
    </row>
    <row r="17" spans="1:22" s="150" customFormat="1" ht="261" customHeight="1">
      <c r="A17" s="285"/>
      <c r="B17" s="285"/>
      <c r="C17" s="285"/>
      <c r="D17" s="140" t="s">
        <v>267</v>
      </c>
      <c r="E17" s="140" t="s">
        <v>268</v>
      </c>
      <c r="F17" s="140" t="s">
        <v>269</v>
      </c>
      <c r="G17" s="140" t="s">
        <v>270</v>
      </c>
      <c r="H17" s="140" t="s">
        <v>271</v>
      </c>
      <c r="I17" s="140" t="s">
        <v>423</v>
      </c>
      <c r="J17" s="141" t="s">
        <v>424</v>
      </c>
      <c r="K17" s="141" t="s">
        <v>425</v>
      </c>
      <c r="L17" s="141" t="s">
        <v>426</v>
      </c>
      <c r="M17" s="141" t="s">
        <v>272</v>
      </c>
      <c r="N17" s="141" t="s">
        <v>273</v>
      </c>
      <c r="O17" s="140" t="s">
        <v>274</v>
      </c>
      <c r="P17" s="140" t="s">
        <v>275</v>
      </c>
      <c r="Q17" s="140" t="s">
        <v>276</v>
      </c>
      <c r="R17" s="140" t="s">
        <v>277</v>
      </c>
      <c r="S17" s="140" t="s">
        <v>278</v>
      </c>
      <c r="T17" s="140" t="s">
        <v>279</v>
      </c>
      <c r="U17" s="140" t="s">
        <v>280</v>
      </c>
      <c r="V17" s="140" t="s">
        <v>280</v>
      </c>
    </row>
    <row r="18" spans="1:22" s="149" customFormat="1" ht="15.75">
      <c r="A18" s="17">
        <v>1</v>
      </c>
      <c r="B18" s="142">
        <v>2</v>
      </c>
      <c r="C18" s="17">
        <v>3</v>
      </c>
      <c r="D18" s="143" t="s">
        <v>427</v>
      </c>
      <c r="E18" s="143" t="s">
        <v>281</v>
      </c>
      <c r="F18" s="143" t="s">
        <v>282</v>
      </c>
      <c r="G18" s="143" t="s">
        <v>305</v>
      </c>
      <c r="H18" s="143" t="s">
        <v>283</v>
      </c>
      <c r="I18" s="143" t="s">
        <v>284</v>
      </c>
      <c r="J18" s="143" t="s">
        <v>285</v>
      </c>
      <c r="K18" s="143" t="s">
        <v>304</v>
      </c>
      <c r="L18" s="143" t="s">
        <v>286</v>
      </c>
      <c r="M18" s="143" t="s">
        <v>287</v>
      </c>
      <c r="N18" s="143" t="s">
        <v>303</v>
      </c>
      <c r="O18" s="143" t="s">
        <v>288</v>
      </c>
      <c r="P18" s="143" t="s">
        <v>302</v>
      </c>
      <c r="Q18" s="143" t="s">
        <v>289</v>
      </c>
      <c r="R18" s="143" t="s">
        <v>301</v>
      </c>
      <c r="S18" s="143" t="s">
        <v>290</v>
      </c>
      <c r="T18" s="143" t="s">
        <v>291</v>
      </c>
      <c r="U18" s="143" t="s">
        <v>300</v>
      </c>
      <c r="V18" s="143" t="s">
        <v>215</v>
      </c>
    </row>
    <row r="19" spans="1:22" s="148" customFormat="1" ht="31.5">
      <c r="A19" s="18" t="s">
        <v>73</v>
      </c>
      <c r="B19" s="23" t="s">
        <v>74</v>
      </c>
      <c r="C19" s="18" t="s">
        <v>75</v>
      </c>
      <c r="D19" s="49">
        <f>SUM(D20:D25)</f>
        <v>1.9</v>
      </c>
      <c r="E19" s="49">
        <f>SUM(E20:E25)</f>
        <v>0</v>
      </c>
      <c r="F19" s="49">
        <f>SUM(F20:F25)</f>
        <v>102.71351</v>
      </c>
      <c r="G19" s="49">
        <f>SUM(G20:G25)</f>
        <v>0</v>
      </c>
      <c r="H19" s="49">
        <f>SUM(H20:H25)</f>
        <v>12.87</v>
      </c>
      <c r="I19" s="49" t="s">
        <v>76</v>
      </c>
      <c r="J19" s="49">
        <f>SUM(J20:J25)</f>
        <v>0</v>
      </c>
      <c r="K19" s="49">
        <f>SUM(K20:K25)</f>
        <v>0</v>
      </c>
      <c r="L19" s="49">
        <f>SUM(L20:L25)</f>
        <v>0</v>
      </c>
      <c r="M19" s="152">
        <f>SUM(M20)</f>
        <v>-0.29899999999999999</v>
      </c>
      <c r="N19" s="152">
        <f>SUM(N20)</f>
        <v>-0.2898</v>
      </c>
      <c r="O19" s="49">
        <f t="shared" ref="O19:V19" si="0">SUM(O20:O25)</f>
        <v>0</v>
      </c>
      <c r="P19" s="49">
        <f t="shared" si="0"/>
        <v>0</v>
      </c>
      <c r="Q19" s="49">
        <f t="shared" si="0"/>
        <v>0</v>
      </c>
      <c r="R19" s="49">
        <f t="shared" si="0"/>
        <v>0</v>
      </c>
      <c r="S19" s="49">
        <f t="shared" si="0"/>
        <v>0</v>
      </c>
      <c r="T19" s="49">
        <f t="shared" si="0"/>
        <v>0</v>
      </c>
      <c r="U19" s="49">
        <f t="shared" si="0"/>
        <v>0</v>
      </c>
      <c r="V19" s="49">
        <f t="shared" si="0"/>
        <v>0</v>
      </c>
    </row>
    <row r="20" spans="1:22" s="148" customFormat="1" ht="31.5">
      <c r="A20" s="16" t="s">
        <v>77</v>
      </c>
      <c r="B20" s="27" t="s">
        <v>78</v>
      </c>
      <c r="C20" s="16" t="s">
        <v>75</v>
      </c>
      <c r="D20" s="40">
        <f>D27</f>
        <v>1.9</v>
      </c>
      <c r="E20" s="40">
        <f>E27</f>
        <v>0</v>
      </c>
      <c r="F20" s="40">
        <f>F27</f>
        <v>0</v>
      </c>
      <c r="G20" s="40">
        <f>G27</f>
        <v>0</v>
      </c>
      <c r="H20" s="40">
        <f>H27</f>
        <v>0</v>
      </c>
      <c r="I20" s="40" t="s">
        <v>76</v>
      </c>
      <c r="J20" s="40">
        <f t="shared" ref="J20:V20" si="1">J27</f>
        <v>0</v>
      </c>
      <c r="K20" s="40">
        <f t="shared" si="1"/>
        <v>0</v>
      </c>
      <c r="L20" s="40">
        <f t="shared" si="1"/>
        <v>0</v>
      </c>
      <c r="M20" s="154">
        <f t="shared" si="1"/>
        <v>-0.29899999999999999</v>
      </c>
      <c r="N20" s="154">
        <f t="shared" si="1"/>
        <v>-0.2898</v>
      </c>
      <c r="O20" s="40">
        <f t="shared" si="1"/>
        <v>0</v>
      </c>
      <c r="P20" s="40">
        <f t="shared" si="1"/>
        <v>0</v>
      </c>
      <c r="Q20" s="40">
        <f t="shared" si="1"/>
        <v>0</v>
      </c>
      <c r="R20" s="40">
        <f t="shared" si="1"/>
        <v>0</v>
      </c>
      <c r="S20" s="40">
        <f t="shared" si="1"/>
        <v>0</v>
      </c>
      <c r="T20" s="40">
        <f t="shared" si="1"/>
        <v>0</v>
      </c>
      <c r="U20" s="40">
        <f t="shared" si="1"/>
        <v>0</v>
      </c>
      <c r="V20" s="40">
        <f t="shared" si="1"/>
        <v>0</v>
      </c>
    </row>
    <row r="21" spans="1:22" s="148" customFormat="1" ht="31.5">
      <c r="A21" s="16" t="s">
        <v>79</v>
      </c>
      <c r="B21" s="27" t="s">
        <v>80</v>
      </c>
      <c r="C21" s="16" t="s">
        <v>75</v>
      </c>
      <c r="D21" s="40">
        <f>D47</f>
        <v>0</v>
      </c>
      <c r="E21" s="40">
        <f>E47</f>
        <v>0</v>
      </c>
      <c r="F21" s="40">
        <f>F47</f>
        <v>0</v>
      </c>
      <c r="G21" s="40">
        <f>G47</f>
        <v>0</v>
      </c>
      <c r="H21" s="40">
        <f>H47</f>
        <v>0</v>
      </c>
      <c r="I21" s="40" t="s">
        <v>76</v>
      </c>
      <c r="J21" s="40">
        <f t="shared" ref="J21:V21" si="2">J47</f>
        <v>0</v>
      </c>
      <c r="K21" s="40">
        <f t="shared" si="2"/>
        <v>0</v>
      </c>
      <c r="L21" s="40">
        <f t="shared" si="2"/>
        <v>0</v>
      </c>
      <c r="M21" s="154">
        <f t="shared" si="2"/>
        <v>0</v>
      </c>
      <c r="N21" s="154">
        <f t="shared" si="2"/>
        <v>0</v>
      </c>
      <c r="O21" s="40">
        <f t="shared" si="2"/>
        <v>0</v>
      </c>
      <c r="P21" s="40">
        <f t="shared" si="2"/>
        <v>0</v>
      </c>
      <c r="Q21" s="40">
        <f t="shared" si="2"/>
        <v>0</v>
      </c>
      <c r="R21" s="40">
        <f t="shared" si="2"/>
        <v>0</v>
      </c>
      <c r="S21" s="40">
        <f t="shared" si="2"/>
        <v>0</v>
      </c>
      <c r="T21" s="40">
        <f t="shared" si="2"/>
        <v>0</v>
      </c>
      <c r="U21" s="40">
        <f t="shared" si="2"/>
        <v>0</v>
      </c>
      <c r="V21" s="40">
        <f t="shared" si="2"/>
        <v>0</v>
      </c>
    </row>
    <row r="22" spans="1:22" s="148" customFormat="1" ht="78.75">
      <c r="A22" s="16" t="s">
        <v>81</v>
      </c>
      <c r="B22" s="133" t="s">
        <v>82</v>
      </c>
      <c r="C22" s="17" t="s">
        <v>75</v>
      </c>
      <c r="D22" s="40">
        <f>D65</f>
        <v>0</v>
      </c>
      <c r="E22" s="40">
        <f>E65</f>
        <v>0</v>
      </c>
      <c r="F22" s="40">
        <f>F65</f>
        <v>0</v>
      </c>
      <c r="G22" s="40">
        <f>G65</f>
        <v>0</v>
      </c>
      <c r="H22" s="40">
        <f>H65</f>
        <v>0</v>
      </c>
      <c r="I22" s="40" t="s">
        <v>76</v>
      </c>
      <c r="J22" s="40">
        <f t="shared" ref="J22:V22" si="3">J65</f>
        <v>0</v>
      </c>
      <c r="K22" s="40">
        <f t="shared" si="3"/>
        <v>0</v>
      </c>
      <c r="L22" s="40">
        <f t="shared" si="3"/>
        <v>0</v>
      </c>
      <c r="M22" s="154">
        <f t="shared" si="3"/>
        <v>0</v>
      </c>
      <c r="N22" s="154">
        <f t="shared" si="3"/>
        <v>0</v>
      </c>
      <c r="O22" s="40">
        <f t="shared" si="3"/>
        <v>0</v>
      </c>
      <c r="P22" s="40">
        <f t="shared" si="3"/>
        <v>0</v>
      </c>
      <c r="Q22" s="40">
        <f t="shared" si="3"/>
        <v>0</v>
      </c>
      <c r="R22" s="40">
        <f t="shared" si="3"/>
        <v>0</v>
      </c>
      <c r="S22" s="40">
        <f t="shared" si="3"/>
        <v>0</v>
      </c>
      <c r="T22" s="40">
        <f t="shared" si="3"/>
        <v>0</v>
      </c>
      <c r="U22" s="40">
        <f t="shared" si="3"/>
        <v>0</v>
      </c>
      <c r="V22" s="40">
        <f t="shared" si="3"/>
        <v>0</v>
      </c>
    </row>
    <row r="23" spans="1:22" s="148" customFormat="1" ht="47.25">
      <c r="A23" s="16" t="s">
        <v>83</v>
      </c>
      <c r="B23" s="27" t="s">
        <v>84</v>
      </c>
      <c r="C23" s="16" t="s">
        <v>75</v>
      </c>
      <c r="D23" s="40">
        <f>D68</f>
        <v>0</v>
      </c>
      <c r="E23" s="40">
        <f>E68</f>
        <v>0</v>
      </c>
      <c r="F23" s="40">
        <f>F68</f>
        <v>0</v>
      </c>
      <c r="G23" s="40">
        <f>G68</f>
        <v>0</v>
      </c>
      <c r="H23" s="40">
        <f>H68</f>
        <v>0</v>
      </c>
      <c r="I23" s="40" t="s">
        <v>76</v>
      </c>
      <c r="J23" s="40">
        <f t="shared" ref="J23:V23" si="4">J68</f>
        <v>0</v>
      </c>
      <c r="K23" s="40">
        <f t="shared" si="4"/>
        <v>0</v>
      </c>
      <c r="L23" s="40">
        <f t="shared" si="4"/>
        <v>0</v>
      </c>
      <c r="M23" s="40">
        <f t="shared" si="4"/>
        <v>0</v>
      </c>
      <c r="N23" s="40">
        <f t="shared" si="4"/>
        <v>0</v>
      </c>
      <c r="O23" s="40">
        <f t="shared" si="4"/>
        <v>0</v>
      </c>
      <c r="P23" s="40">
        <f t="shared" si="4"/>
        <v>0</v>
      </c>
      <c r="Q23" s="40">
        <f t="shared" si="4"/>
        <v>0</v>
      </c>
      <c r="R23" s="40">
        <f t="shared" si="4"/>
        <v>0</v>
      </c>
      <c r="S23" s="40">
        <f t="shared" si="4"/>
        <v>0</v>
      </c>
      <c r="T23" s="40">
        <f t="shared" si="4"/>
        <v>0</v>
      </c>
      <c r="U23" s="40">
        <f t="shared" si="4"/>
        <v>0</v>
      </c>
      <c r="V23" s="40">
        <f t="shared" si="4"/>
        <v>0</v>
      </c>
    </row>
    <row r="24" spans="1:22" s="148" customFormat="1" ht="47.25">
      <c r="A24" s="16" t="s">
        <v>85</v>
      </c>
      <c r="B24" s="15" t="s">
        <v>86</v>
      </c>
      <c r="C24" s="17" t="s">
        <v>75</v>
      </c>
      <c r="D24" s="40">
        <f t="shared" ref="D24:H25" si="5">D72</f>
        <v>0</v>
      </c>
      <c r="E24" s="40">
        <f t="shared" si="5"/>
        <v>0</v>
      </c>
      <c r="F24" s="40">
        <f t="shared" si="5"/>
        <v>0</v>
      </c>
      <c r="G24" s="40">
        <f t="shared" si="5"/>
        <v>0</v>
      </c>
      <c r="H24" s="40">
        <f t="shared" si="5"/>
        <v>0</v>
      </c>
      <c r="I24" s="40" t="s">
        <v>76</v>
      </c>
      <c r="J24" s="40">
        <f t="shared" ref="J24:V24" si="6">J72</f>
        <v>0</v>
      </c>
      <c r="K24" s="40">
        <f t="shared" si="6"/>
        <v>0</v>
      </c>
      <c r="L24" s="40">
        <f t="shared" si="6"/>
        <v>0</v>
      </c>
      <c r="M24" s="40">
        <f t="shared" si="6"/>
        <v>0</v>
      </c>
      <c r="N24" s="40">
        <f t="shared" si="6"/>
        <v>0</v>
      </c>
      <c r="O24" s="40">
        <f t="shared" si="6"/>
        <v>0</v>
      </c>
      <c r="P24" s="40">
        <f t="shared" si="6"/>
        <v>0</v>
      </c>
      <c r="Q24" s="40">
        <f t="shared" si="6"/>
        <v>0</v>
      </c>
      <c r="R24" s="40">
        <f t="shared" si="6"/>
        <v>0</v>
      </c>
      <c r="S24" s="40">
        <f t="shared" si="6"/>
        <v>0</v>
      </c>
      <c r="T24" s="40">
        <f t="shared" si="6"/>
        <v>0</v>
      </c>
      <c r="U24" s="40">
        <f t="shared" si="6"/>
        <v>0</v>
      </c>
      <c r="V24" s="40">
        <f t="shared" si="6"/>
        <v>0</v>
      </c>
    </row>
    <row r="25" spans="1:22" s="148" customFormat="1" ht="31.5">
      <c r="A25" s="16" t="s">
        <v>87</v>
      </c>
      <c r="B25" s="27" t="s">
        <v>88</v>
      </c>
      <c r="C25" s="16" t="s">
        <v>75</v>
      </c>
      <c r="D25" s="40">
        <f t="shared" si="5"/>
        <v>0</v>
      </c>
      <c r="E25" s="40">
        <f t="shared" si="5"/>
        <v>0</v>
      </c>
      <c r="F25" s="40">
        <f t="shared" si="5"/>
        <v>102.71351</v>
      </c>
      <c r="G25" s="40">
        <f t="shared" si="5"/>
        <v>0</v>
      </c>
      <c r="H25" s="40">
        <f t="shared" si="5"/>
        <v>12.87</v>
      </c>
      <c r="I25" s="40" t="s">
        <v>76</v>
      </c>
      <c r="J25" s="40">
        <f t="shared" ref="J25:V25" si="7">J73</f>
        <v>0</v>
      </c>
      <c r="K25" s="40">
        <f t="shared" si="7"/>
        <v>0</v>
      </c>
      <c r="L25" s="40">
        <f t="shared" si="7"/>
        <v>0</v>
      </c>
      <c r="M25" s="40">
        <f t="shared" si="7"/>
        <v>-0.29899999999999999</v>
      </c>
      <c r="N25" s="40">
        <f t="shared" si="7"/>
        <v>-0.2898</v>
      </c>
      <c r="O25" s="40">
        <f t="shared" si="7"/>
        <v>0</v>
      </c>
      <c r="P25" s="40">
        <f t="shared" si="7"/>
        <v>0</v>
      </c>
      <c r="Q25" s="40">
        <f t="shared" si="7"/>
        <v>0</v>
      </c>
      <c r="R25" s="40">
        <f t="shared" si="7"/>
        <v>0</v>
      </c>
      <c r="S25" s="40">
        <f t="shared" si="7"/>
        <v>0</v>
      </c>
      <c r="T25" s="40">
        <f t="shared" si="7"/>
        <v>0</v>
      </c>
      <c r="U25" s="40">
        <f t="shared" si="7"/>
        <v>0</v>
      </c>
      <c r="V25" s="40">
        <f t="shared" si="7"/>
        <v>0</v>
      </c>
    </row>
    <row r="26" spans="1:22" s="148" customFormat="1" ht="15.75">
      <c r="A26" s="18" t="s">
        <v>89</v>
      </c>
      <c r="B26" s="23" t="s">
        <v>90</v>
      </c>
      <c r="C26" s="18" t="s">
        <v>75</v>
      </c>
      <c r="D26" s="49">
        <f>D19</f>
        <v>1.9</v>
      </c>
      <c r="E26" s="49">
        <f>E19</f>
        <v>0</v>
      </c>
      <c r="F26" s="49">
        <f>F19</f>
        <v>102.71351</v>
      </c>
      <c r="G26" s="49">
        <f>G19</f>
        <v>0</v>
      </c>
      <c r="H26" s="49">
        <f>H19</f>
        <v>12.87</v>
      </c>
      <c r="I26" s="49" t="s">
        <v>76</v>
      </c>
      <c r="J26" s="49">
        <f t="shared" ref="J26:V26" si="8">J19</f>
        <v>0</v>
      </c>
      <c r="K26" s="49">
        <f t="shared" si="8"/>
        <v>0</v>
      </c>
      <c r="L26" s="49">
        <f t="shared" si="8"/>
        <v>0</v>
      </c>
      <c r="M26" s="49">
        <f t="shared" si="8"/>
        <v>-0.29899999999999999</v>
      </c>
      <c r="N26" s="49">
        <f t="shared" si="8"/>
        <v>-0.2898</v>
      </c>
      <c r="O26" s="49">
        <f t="shared" si="8"/>
        <v>0</v>
      </c>
      <c r="P26" s="49">
        <f t="shared" si="8"/>
        <v>0</v>
      </c>
      <c r="Q26" s="49">
        <f t="shared" si="8"/>
        <v>0</v>
      </c>
      <c r="R26" s="49">
        <f t="shared" si="8"/>
        <v>0</v>
      </c>
      <c r="S26" s="49">
        <f t="shared" si="8"/>
        <v>0</v>
      </c>
      <c r="T26" s="49">
        <f t="shared" si="8"/>
        <v>0</v>
      </c>
      <c r="U26" s="49">
        <f t="shared" si="8"/>
        <v>0</v>
      </c>
      <c r="V26" s="49">
        <f t="shared" si="8"/>
        <v>0</v>
      </c>
    </row>
    <row r="27" spans="1:22" s="148" customFormat="1" ht="31.5">
      <c r="A27" s="18" t="s">
        <v>91</v>
      </c>
      <c r="B27" s="23" t="s">
        <v>92</v>
      </c>
      <c r="C27" s="18" t="s">
        <v>75</v>
      </c>
      <c r="D27" s="49">
        <f>D28</f>
        <v>1.9</v>
      </c>
      <c r="E27" s="49">
        <f>E28</f>
        <v>0</v>
      </c>
      <c r="F27" s="49">
        <f>F28</f>
        <v>0</v>
      </c>
      <c r="G27" s="49">
        <f>G28</f>
        <v>0</v>
      </c>
      <c r="H27" s="49">
        <f>H28</f>
        <v>0</v>
      </c>
      <c r="I27" s="49" t="s">
        <v>76</v>
      </c>
      <c r="J27" s="49">
        <f t="shared" ref="J27:V27" si="9">J28</f>
        <v>0</v>
      </c>
      <c r="K27" s="49">
        <f t="shared" si="9"/>
        <v>0</v>
      </c>
      <c r="L27" s="49">
        <f t="shared" si="9"/>
        <v>0</v>
      </c>
      <c r="M27" s="49">
        <f t="shared" si="9"/>
        <v>-0.29899999999999999</v>
      </c>
      <c r="N27" s="49">
        <f t="shared" si="9"/>
        <v>-0.2898</v>
      </c>
      <c r="O27" s="49">
        <f t="shared" si="9"/>
        <v>0</v>
      </c>
      <c r="P27" s="49">
        <f t="shared" si="9"/>
        <v>0</v>
      </c>
      <c r="Q27" s="49">
        <f t="shared" si="9"/>
        <v>0</v>
      </c>
      <c r="R27" s="49">
        <f t="shared" si="9"/>
        <v>0</v>
      </c>
      <c r="S27" s="49">
        <f t="shared" si="9"/>
        <v>0</v>
      </c>
      <c r="T27" s="49">
        <f t="shared" si="9"/>
        <v>0</v>
      </c>
      <c r="U27" s="49">
        <f t="shared" si="9"/>
        <v>0</v>
      </c>
      <c r="V27" s="49">
        <f t="shared" si="9"/>
        <v>0</v>
      </c>
    </row>
    <row r="28" spans="1:22" s="148" customFormat="1" ht="47.25">
      <c r="A28" s="16" t="s">
        <v>93</v>
      </c>
      <c r="B28" s="27" t="s">
        <v>94</v>
      </c>
      <c r="C28" s="16" t="s">
        <v>75</v>
      </c>
      <c r="D28" s="40">
        <f>D29+D30</f>
        <v>1.9</v>
      </c>
      <c r="E28" s="40">
        <f>E29+E30</f>
        <v>0</v>
      </c>
      <c r="F28" s="40">
        <f>F29+F30</f>
        <v>0</v>
      </c>
      <c r="G28" s="40">
        <f>G29+G30</f>
        <v>0</v>
      </c>
      <c r="H28" s="40">
        <f>H29+H30</f>
        <v>0</v>
      </c>
      <c r="I28" s="40" t="s">
        <v>76</v>
      </c>
      <c r="J28" s="40">
        <f>J29+J30</f>
        <v>0</v>
      </c>
      <c r="K28" s="40">
        <f>K29+K30</f>
        <v>0</v>
      </c>
      <c r="L28" s="40">
        <f>L29+L30</f>
        <v>0</v>
      </c>
      <c r="M28" s="40">
        <f>M29</f>
        <v>-0.29899999999999999</v>
      </c>
      <c r="N28" s="40">
        <f>N29</f>
        <v>-0.2898</v>
      </c>
      <c r="O28" s="40">
        <f t="shared" ref="O28:V28" si="10">O29+O30</f>
        <v>0</v>
      </c>
      <c r="P28" s="40">
        <f t="shared" si="10"/>
        <v>0</v>
      </c>
      <c r="Q28" s="40">
        <f t="shared" si="10"/>
        <v>0</v>
      </c>
      <c r="R28" s="40">
        <f t="shared" si="10"/>
        <v>0</v>
      </c>
      <c r="S28" s="40">
        <f t="shared" si="10"/>
        <v>0</v>
      </c>
      <c r="T28" s="40">
        <f t="shared" si="10"/>
        <v>0</v>
      </c>
      <c r="U28" s="40">
        <f t="shared" si="10"/>
        <v>0</v>
      </c>
      <c r="V28" s="40">
        <f t="shared" si="10"/>
        <v>0</v>
      </c>
    </row>
    <row r="29" spans="1:22" s="148" customFormat="1" ht="78.75">
      <c r="A29" s="16" t="s">
        <v>39</v>
      </c>
      <c r="B29" s="27" t="s">
        <v>95</v>
      </c>
      <c r="C29" s="17" t="s">
        <v>373</v>
      </c>
      <c r="D29" s="144">
        <v>1.3</v>
      </c>
      <c r="E29" s="40">
        <v>0</v>
      </c>
      <c r="F29" s="40">
        <v>0</v>
      </c>
      <c r="G29" s="40">
        <v>0</v>
      </c>
      <c r="H29" s="40">
        <v>0</v>
      </c>
      <c r="I29" s="40" t="s">
        <v>76</v>
      </c>
      <c r="J29" s="40">
        <v>0</v>
      </c>
      <c r="K29" s="40">
        <v>0</v>
      </c>
      <c r="L29" s="40">
        <v>0</v>
      </c>
      <c r="M29" s="40">
        <v>-0.29899999999999999</v>
      </c>
      <c r="N29" s="40">
        <v>-0.2898</v>
      </c>
      <c r="O29" s="40">
        <v>0</v>
      </c>
      <c r="P29" s="40">
        <v>0</v>
      </c>
      <c r="Q29" s="40">
        <v>0</v>
      </c>
      <c r="R29" s="40">
        <v>0</v>
      </c>
      <c r="S29" s="40">
        <v>0</v>
      </c>
      <c r="T29" s="40">
        <v>0</v>
      </c>
      <c r="U29" s="40">
        <v>0</v>
      </c>
      <c r="V29" s="40">
        <v>0</v>
      </c>
    </row>
    <row r="30" spans="1:22" s="149" customFormat="1" ht="78.75">
      <c r="A30" s="16" t="s">
        <v>40</v>
      </c>
      <c r="B30" s="27" t="s">
        <v>96</v>
      </c>
      <c r="C30" s="17" t="s">
        <v>375</v>
      </c>
      <c r="D30" s="40">
        <v>0.6</v>
      </c>
      <c r="E30" s="40">
        <v>0</v>
      </c>
      <c r="F30" s="40">
        <v>0</v>
      </c>
      <c r="G30" s="40">
        <v>0</v>
      </c>
      <c r="H30" s="40">
        <v>0</v>
      </c>
      <c r="I30" s="40" t="s">
        <v>76</v>
      </c>
      <c r="J30" s="40">
        <v>0</v>
      </c>
      <c r="K30" s="40">
        <v>0</v>
      </c>
      <c r="L30" s="40">
        <v>0</v>
      </c>
      <c r="M30" s="40">
        <v>-0.29899999999999999</v>
      </c>
      <c r="N30" s="40">
        <v>-0.2898</v>
      </c>
      <c r="O30" s="40">
        <v>0</v>
      </c>
      <c r="P30" s="40">
        <v>0</v>
      </c>
      <c r="Q30" s="40">
        <v>0</v>
      </c>
      <c r="R30" s="40">
        <v>0</v>
      </c>
      <c r="S30" s="40">
        <v>0</v>
      </c>
      <c r="T30" s="40">
        <v>0</v>
      </c>
      <c r="U30" s="40">
        <v>0</v>
      </c>
      <c r="V30" s="40">
        <v>0</v>
      </c>
    </row>
    <row r="31" spans="1:22" s="149" customFormat="1" ht="78.75">
      <c r="A31" s="16" t="s">
        <v>97</v>
      </c>
      <c r="B31" s="27" t="s">
        <v>98</v>
      </c>
      <c r="C31" s="40" t="s">
        <v>75</v>
      </c>
      <c r="D31" s="40">
        <v>0</v>
      </c>
      <c r="E31" s="40">
        <v>0</v>
      </c>
      <c r="F31" s="40">
        <v>0</v>
      </c>
      <c r="G31" s="40">
        <v>0</v>
      </c>
      <c r="H31" s="40">
        <v>0</v>
      </c>
      <c r="I31" s="40" t="s">
        <v>76</v>
      </c>
      <c r="J31" s="40">
        <v>0</v>
      </c>
      <c r="K31" s="40">
        <v>0</v>
      </c>
      <c r="L31" s="40">
        <v>0</v>
      </c>
      <c r="M31" s="40">
        <v>0</v>
      </c>
      <c r="N31" s="40">
        <v>0</v>
      </c>
      <c r="O31" s="40">
        <v>0</v>
      </c>
      <c r="P31" s="40">
        <v>0</v>
      </c>
      <c r="Q31" s="40">
        <v>0</v>
      </c>
      <c r="R31" s="40">
        <v>0</v>
      </c>
      <c r="S31" s="40">
        <v>0</v>
      </c>
      <c r="T31" s="40">
        <v>0</v>
      </c>
      <c r="U31" s="40">
        <v>0</v>
      </c>
      <c r="V31" s="40">
        <v>0</v>
      </c>
    </row>
    <row r="32" spans="1:22" s="149" customFormat="1" ht="47.25">
      <c r="A32" s="16" t="s">
        <v>99</v>
      </c>
      <c r="B32" s="27" t="s">
        <v>100</v>
      </c>
      <c r="C32" s="40" t="s">
        <v>75</v>
      </c>
      <c r="D32" s="40">
        <f>D33+D34</f>
        <v>0</v>
      </c>
      <c r="E32" s="40">
        <f>E33+E34</f>
        <v>0</v>
      </c>
      <c r="F32" s="40">
        <f>F33+F34</f>
        <v>0</v>
      </c>
      <c r="G32" s="40">
        <f>G33+G34</f>
        <v>0</v>
      </c>
      <c r="H32" s="40">
        <f>H33+H34</f>
        <v>0</v>
      </c>
      <c r="I32" s="40" t="s">
        <v>76</v>
      </c>
      <c r="J32" s="40">
        <f t="shared" ref="J32:V32" si="11">J33+J34</f>
        <v>0</v>
      </c>
      <c r="K32" s="40">
        <f t="shared" si="11"/>
        <v>0</v>
      </c>
      <c r="L32" s="40">
        <f t="shared" si="11"/>
        <v>0</v>
      </c>
      <c r="M32" s="40">
        <f t="shared" si="11"/>
        <v>0</v>
      </c>
      <c r="N32" s="40">
        <f t="shared" si="11"/>
        <v>0</v>
      </c>
      <c r="O32" s="40">
        <f t="shared" si="11"/>
        <v>0</v>
      </c>
      <c r="P32" s="40">
        <f t="shared" si="11"/>
        <v>0</v>
      </c>
      <c r="Q32" s="40">
        <f t="shared" si="11"/>
        <v>0</v>
      </c>
      <c r="R32" s="40">
        <f t="shared" si="11"/>
        <v>0</v>
      </c>
      <c r="S32" s="40">
        <f t="shared" si="11"/>
        <v>0</v>
      </c>
      <c r="T32" s="40">
        <f t="shared" si="11"/>
        <v>0</v>
      </c>
      <c r="U32" s="40">
        <f t="shared" si="11"/>
        <v>0</v>
      </c>
      <c r="V32" s="40">
        <f t="shared" si="11"/>
        <v>0</v>
      </c>
    </row>
    <row r="33" spans="1:22" s="149" customFormat="1" ht="78.75">
      <c r="A33" s="16" t="s">
        <v>101</v>
      </c>
      <c r="B33" s="27" t="s">
        <v>102</v>
      </c>
      <c r="C33" s="40" t="s">
        <v>75</v>
      </c>
      <c r="D33" s="40">
        <v>0</v>
      </c>
      <c r="E33" s="40">
        <v>0</v>
      </c>
      <c r="F33" s="40">
        <v>0</v>
      </c>
      <c r="G33" s="40">
        <v>0</v>
      </c>
      <c r="H33" s="40">
        <v>0</v>
      </c>
      <c r="I33" s="40" t="s">
        <v>76</v>
      </c>
      <c r="J33" s="40">
        <v>0</v>
      </c>
      <c r="K33" s="40">
        <v>0</v>
      </c>
      <c r="L33" s="40">
        <v>0</v>
      </c>
      <c r="M33" s="40">
        <v>0</v>
      </c>
      <c r="N33" s="40">
        <v>0</v>
      </c>
      <c r="O33" s="40">
        <v>0</v>
      </c>
      <c r="P33" s="40">
        <v>0</v>
      </c>
      <c r="Q33" s="40">
        <v>0</v>
      </c>
      <c r="R33" s="40">
        <v>0</v>
      </c>
      <c r="S33" s="40">
        <v>0</v>
      </c>
      <c r="T33" s="40">
        <v>0</v>
      </c>
      <c r="U33" s="40">
        <v>0</v>
      </c>
      <c r="V33" s="40">
        <v>0</v>
      </c>
    </row>
    <row r="34" spans="1:22" s="149" customFormat="1" ht="47.25">
      <c r="A34" s="16" t="s">
        <v>103</v>
      </c>
      <c r="B34" s="27" t="s">
        <v>104</v>
      </c>
      <c r="C34" s="40" t="s">
        <v>75</v>
      </c>
      <c r="D34" s="40">
        <v>0</v>
      </c>
      <c r="E34" s="40">
        <v>0</v>
      </c>
      <c r="F34" s="40">
        <v>0</v>
      </c>
      <c r="G34" s="40">
        <v>0</v>
      </c>
      <c r="H34" s="40">
        <v>0</v>
      </c>
      <c r="I34" s="40" t="s">
        <v>76</v>
      </c>
      <c r="J34" s="40">
        <v>0</v>
      </c>
      <c r="K34" s="40">
        <v>0</v>
      </c>
      <c r="L34" s="40">
        <v>0</v>
      </c>
      <c r="M34" s="40">
        <v>0</v>
      </c>
      <c r="N34" s="40">
        <v>0</v>
      </c>
      <c r="O34" s="40">
        <v>0</v>
      </c>
      <c r="P34" s="40">
        <v>0</v>
      </c>
      <c r="Q34" s="40">
        <v>0</v>
      </c>
      <c r="R34" s="40">
        <v>0</v>
      </c>
      <c r="S34" s="40">
        <v>0</v>
      </c>
      <c r="T34" s="40">
        <v>0</v>
      </c>
      <c r="U34" s="40">
        <v>0</v>
      </c>
      <c r="V34" s="40">
        <v>0</v>
      </c>
    </row>
    <row r="35" spans="1:22" s="149" customFormat="1" ht="63">
      <c r="A35" s="16" t="s">
        <v>105</v>
      </c>
      <c r="B35" s="27" t="s">
        <v>106</v>
      </c>
      <c r="C35" s="40" t="s">
        <v>75</v>
      </c>
      <c r="D35" s="40">
        <f>D36+D40</f>
        <v>0</v>
      </c>
      <c r="E35" s="40">
        <f>E36+E40</f>
        <v>0</v>
      </c>
      <c r="F35" s="40">
        <f>F36+F40</f>
        <v>0</v>
      </c>
      <c r="G35" s="40">
        <f>G36+G40</f>
        <v>0</v>
      </c>
      <c r="H35" s="40">
        <f>H36+H40</f>
        <v>0</v>
      </c>
      <c r="I35" s="40" t="s">
        <v>76</v>
      </c>
      <c r="J35" s="40">
        <f t="shared" ref="J35:V35" si="12">J36+J40</f>
        <v>0</v>
      </c>
      <c r="K35" s="40">
        <f t="shared" si="12"/>
        <v>0</v>
      </c>
      <c r="L35" s="40">
        <f t="shared" si="12"/>
        <v>0</v>
      </c>
      <c r="M35" s="40">
        <f t="shared" si="12"/>
        <v>0</v>
      </c>
      <c r="N35" s="40">
        <f t="shared" si="12"/>
        <v>0</v>
      </c>
      <c r="O35" s="40">
        <f t="shared" si="12"/>
        <v>0</v>
      </c>
      <c r="P35" s="40">
        <f t="shared" si="12"/>
        <v>0</v>
      </c>
      <c r="Q35" s="40">
        <f t="shared" si="12"/>
        <v>0</v>
      </c>
      <c r="R35" s="40">
        <f t="shared" si="12"/>
        <v>0</v>
      </c>
      <c r="S35" s="40">
        <f t="shared" si="12"/>
        <v>0</v>
      </c>
      <c r="T35" s="40">
        <f t="shared" si="12"/>
        <v>0</v>
      </c>
      <c r="U35" s="40">
        <f t="shared" si="12"/>
        <v>0</v>
      </c>
      <c r="V35" s="40">
        <f t="shared" si="12"/>
        <v>0</v>
      </c>
    </row>
    <row r="36" spans="1:22" s="149" customFormat="1" ht="47.25">
      <c r="A36" s="16" t="s">
        <v>41</v>
      </c>
      <c r="B36" s="27" t="s">
        <v>107</v>
      </c>
      <c r="C36" s="40" t="s">
        <v>75</v>
      </c>
      <c r="D36" s="40">
        <f>D37+D38+D39</f>
        <v>0</v>
      </c>
      <c r="E36" s="40">
        <f>E37+E38+E39</f>
        <v>0</v>
      </c>
      <c r="F36" s="40">
        <f>F37+F38+F39</f>
        <v>0</v>
      </c>
      <c r="G36" s="40">
        <f>G37+G38+G39</f>
        <v>0</v>
      </c>
      <c r="H36" s="40">
        <f>H37+H38+H39</f>
        <v>0</v>
      </c>
      <c r="I36" s="40" t="s">
        <v>76</v>
      </c>
      <c r="J36" s="40">
        <f t="shared" ref="J36:V36" si="13">J37+J38+J39</f>
        <v>0</v>
      </c>
      <c r="K36" s="40">
        <f t="shared" si="13"/>
        <v>0</v>
      </c>
      <c r="L36" s="40">
        <f t="shared" si="13"/>
        <v>0</v>
      </c>
      <c r="M36" s="40">
        <f t="shared" si="13"/>
        <v>0</v>
      </c>
      <c r="N36" s="40">
        <f t="shared" si="13"/>
        <v>0</v>
      </c>
      <c r="O36" s="40">
        <f t="shared" si="13"/>
        <v>0</v>
      </c>
      <c r="P36" s="40">
        <f t="shared" si="13"/>
        <v>0</v>
      </c>
      <c r="Q36" s="40">
        <f t="shared" si="13"/>
        <v>0</v>
      </c>
      <c r="R36" s="40">
        <f t="shared" si="13"/>
        <v>0</v>
      </c>
      <c r="S36" s="40">
        <f t="shared" si="13"/>
        <v>0</v>
      </c>
      <c r="T36" s="40">
        <f t="shared" si="13"/>
        <v>0</v>
      </c>
      <c r="U36" s="40">
        <f t="shared" si="13"/>
        <v>0</v>
      </c>
      <c r="V36" s="40">
        <f t="shared" si="13"/>
        <v>0</v>
      </c>
    </row>
    <row r="37" spans="1:22" s="149" customFormat="1" ht="141.75">
      <c r="A37" s="16" t="s">
        <v>41</v>
      </c>
      <c r="B37" s="27" t="s">
        <v>108</v>
      </c>
      <c r="C37" s="40" t="s">
        <v>75</v>
      </c>
      <c r="D37" s="40">
        <v>0</v>
      </c>
      <c r="E37" s="40">
        <v>0</v>
      </c>
      <c r="F37" s="40">
        <v>0</v>
      </c>
      <c r="G37" s="40">
        <v>0</v>
      </c>
      <c r="H37" s="40">
        <v>0</v>
      </c>
      <c r="I37" s="40" t="s">
        <v>76</v>
      </c>
      <c r="J37" s="40">
        <v>0</v>
      </c>
      <c r="K37" s="40">
        <v>0</v>
      </c>
      <c r="L37" s="40">
        <v>0</v>
      </c>
      <c r="M37" s="40">
        <v>0</v>
      </c>
      <c r="N37" s="40">
        <v>0</v>
      </c>
      <c r="O37" s="40">
        <v>0</v>
      </c>
      <c r="P37" s="40">
        <v>0</v>
      </c>
      <c r="Q37" s="40">
        <v>0</v>
      </c>
      <c r="R37" s="40">
        <v>0</v>
      </c>
      <c r="S37" s="40">
        <v>0</v>
      </c>
      <c r="T37" s="40">
        <v>0</v>
      </c>
      <c r="U37" s="40">
        <v>0</v>
      </c>
      <c r="V37" s="40">
        <v>0</v>
      </c>
    </row>
    <row r="38" spans="1:22" s="149" customFormat="1" ht="110.25">
      <c r="A38" s="16" t="s">
        <v>41</v>
      </c>
      <c r="B38" s="27" t="s">
        <v>109</v>
      </c>
      <c r="C38" s="40" t="s">
        <v>75</v>
      </c>
      <c r="D38" s="40">
        <v>0</v>
      </c>
      <c r="E38" s="40">
        <v>0</v>
      </c>
      <c r="F38" s="40">
        <v>0</v>
      </c>
      <c r="G38" s="40">
        <v>0</v>
      </c>
      <c r="H38" s="40">
        <v>0</v>
      </c>
      <c r="I38" s="40" t="s">
        <v>76</v>
      </c>
      <c r="J38" s="40">
        <v>0</v>
      </c>
      <c r="K38" s="40">
        <v>0</v>
      </c>
      <c r="L38" s="40">
        <v>0</v>
      </c>
      <c r="M38" s="40">
        <v>0</v>
      </c>
      <c r="N38" s="40">
        <v>0</v>
      </c>
      <c r="O38" s="40">
        <v>0</v>
      </c>
      <c r="P38" s="40">
        <v>0</v>
      </c>
      <c r="Q38" s="40">
        <v>0</v>
      </c>
      <c r="R38" s="40">
        <v>0</v>
      </c>
      <c r="S38" s="40">
        <v>0</v>
      </c>
      <c r="T38" s="40">
        <v>0</v>
      </c>
      <c r="U38" s="40">
        <v>0</v>
      </c>
      <c r="V38" s="40">
        <v>0</v>
      </c>
    </row>
    <row r="39" spans="1:22" s="149" customFormat="1" ht="126">
      <c r="A39" s="16" t="s">
        <v>41</v>
      </c>
      <c r="B39" s="27" t="s">
        <v>110</v>
      </c>
      <c r="C39" s="40" t="s">
        <v>75</v>
      </c>
      <c r="D39" s="40">
        <v>0</v>
      </c>
      <c r="E39" s="40">
        <v>0</v>
      </c>
      <c r="F39" s="40">
        <v>0</v>
      </c>
      <c r="G39" s="40">
        <v>0</v>
      </c>
      <c r="H39" s="40">
        <v>0</v>
      </c>
      <c r="I39" s="40" t="s">
        <v>76</v>
      </c>
      <c r="J39" s="40">
        <v>0</v>
      </c>
      <c r="K39" s="40">
        <v>0</v>
      </c>
      <c r="L39" s="40">
        <v>0</v>
      </c>
      <c r="M39" s="40">
        <v>0</v>
      </c>
      <c r="N39" s="40">
        <v>0</v>
      </c>
      <c r="O39" s="40">
        <v>0</v>
      </c>
      <c r="P39" s="40">
        <v>0</v>
      </c>
      <c r="Q39" s="40">
        <v>0</v>
      </c>
      <c r="R39" s="40">
        <v>0</v>
      </c>
      <c r="S39" s="40">
        <v>0</v>
      </c>
      <c r="T39" s="40">
        <v>0</v>
      </c>
      <c r="U39" s="40">
        <v>0</v>
      </c>
      <c r="V39" s="40">
        <v>0</v>
      </c>
    </row>
    <row r="40" spans="1:22" s="149" customFormat="1" ht="47.25">
      <c r="A40" s="16" t="s">
        <v>42</v>
      </c>
      <c r="B40" s="27" t="s">
        <v>107</v>
      </c>
      <c r="C40" s="40" t="s">
        <v>75</v>
      </c>
      <c r="D40" s="40">
        <f>D41+D42+D43</f>
        <v>0</v>
      </c>
      <c r="E40" s="40">
        <f>E41+E42+E43</f>
        <v>0</v>
      </c>
      <c r="F40" s="40">
        <f>F41+F42+F43</f>
        <v>0</v>
      </c>
      <c r="G40" s="40">
        <f>G41+G42+G43</f>
        <v>0</v>
      </c>
      <c r="H40" s="40">
        <f>H41+H42+H43</f>
        <v>0</v>
      </c>
      <c r="I40" s="40" t="s">
        <v>76</v>
      </c>
      <c r="J40" s="40">
        <f t="shared" ref="J40:V40" si="14">J41+J42+J43</f>
        <v>0</v>
      </c>
      <c r="K40" s="40">
        <f t="shared" si="14"/>
        <v>0</v>
      </c>
      <c r="L40" s="40">
        <f t="shared" si="14"/>
        <v>0</v>
      </c>
      <c r="M40" s="40">
        <f t="shared" si="14"/>
        <v>0</v>
      </c>
      <c r="N40" s="40">
        <f t="shared" si="14"/>
        <v>0</v>
      </c>
      <c r="O40" s="40">
        <f t="shared" si="14"/>
        <v>0</v>
      </c>
      <c r="P40" s="40">
        <f t="shared" si="14"/>
        <v>0</v>
      </c>
      <c r="Q40" s="40">
        <f t="shared" si="14"/>
        <v>0</v>
      </c>
      <c r="R40" s="40">
        <f t="shared" si="14"/>
        <v>0</v>
      </c>
      <c r="S40" s="40">
        <f t="shared" si="14"/>
        <v>0</v>
      </c>
      <c r="T40" s="40">
        <f t="shared" si="14"/>
        <v>0</v>
      </c>
      <c r="U40" s="40">
        <f t="shared" si="14"/>
        <v>0</v>
      </c>
      <c r="V40" s="40">
        <f t="shared" si="14"/>
        <v>0</v>
      </c>
    </row>
    <row r="41" spans="1:22" s="149" customFormat="1" ht="141.75">
      <c r="A41" s="16" t="s">
        <v>42</v>
      </c>
      <c r="B41" s="27" t="s">
        <v>108</v>
      </c>
      <c r="C41" s="40" t="s">
        <v>75</v>
      </c>
      <c r="D41" s="40">
        <v>0</v>
      </c>
      <c r="E41" s="40">
        <v>0</v>
      </c>
      <c r="F41" s="40">
        <v>0</v>
      </c>
      <c r="G41" s="40">
        <v>0</v>
      </c>
      <c r="H41" s="40">
        <v>0</v>
      </c>
      <c r="I41" s="40" t="s">
        <v>76</v>
      </c>
      <c r="J41" s="40">
        <v>0</v>
      </c>
      <c r="K41" s="40">
        <v>0</v>
      </c>
      <c r="L41" s="40">
        <v>0</v>
      </c>
      <c r="M41" s="40">
        <v>0</v>
      </c>
      <c r="N41" s="40">
        <v>0</v>
      </c>
      <c r="O41" s="40">
        <v>0</v>
      </c>
      <c r="P41" s="40">
        <v>0</v>
      </c>
      <c r="Q41" s="40">
        <v>0</v>
      </c>
      <c r="R41" s="40">
        <v>0</v>
      </c>
      <c r="S41" s="40">
        <v>0</v>
      </c>
      <c r="T41" s="40">
        <v>0</v>
      </c>
      <c r="U41" s="40">
        <v>0</v>
      </c>
      <c r="V41" s="40">
        <v>0</v>
      </c>
    </row>
    <row r="42" spans="1:22" s="149" customFormat="1" ht="110.25">
      <c r="A42" s="16" t="s">
        <v>42</v>
      </c>
      <c r="B42" s="27" t="s">
        <v>109</v>
      </c>
      <c r="C42" s="40" t="s">
        <v>75</v>
      </c>
      <c r="D42" s="40">
        <v>0</v>
      </c>
      <c r="E42" s="40">
        <v>0</v>
      </c>
      <c r="F42" s="40">
        <v>0</v>
      </c>
      <c r="G42" s="40">
        <v>0</v>
      </c>
      <c r="H42" s="40">
        <v>0</v>
      </c>
      <c r="I42" s="40" t="s">
        <v>76</v>
      </c>
      <c r="J42" s="40">
        <v>0</v>
      </c>
      <c r="K42" s="40">
        <v>0</v>
      </c>
      <c r="L42" s="40">
        <v>0</v>
      </c>
      <c r="M42" s="40">
        <v>0</v>
      </c>
      <c r="N42" s="40">
        <v>0</v>
      </c>
      <c r="O42" s="40">
        <v>0</v>
      </c>
      <c r="P42" s="40">
        <v>0</v>
      </c>
      <c r="Q42" s="40">
        <v>0</v>
      </c>
      <c r="R42" s="40">
        <v>0</v>
      </c>
      <c r="S42" s="40">
        <v>0</v>
      </c>
      <c r="T42" s="40">
        <v>0</v>
      </c>
      <c r="U42" s="40">
        <v>0</v>
      </c>
      <c r="V42" s="40">
        <v>0</v>
      </c>
    </row>
    <row r="43" spans="1:22" s="149" customFormat="1" ht="126">
      <c r="A43" s="16" t="s">
        <v>42</v>
      </c>
      <c r="B43" s="27" t="s">
        <v>111</v>
      </c>
      <c r="C43" s="40" t="s">
        <v>75</v>
      </c>
      <c r="D43" s="40">
        <v>0</v>
      </c>
      <c r="E43" s="40">
        <v>0</v>
      </c>
      <c r="F43" s="40">
        <v>0</v>
      </c>
      <c r="G43" s="40">
        <v>0</v>
      </c>
      <c r="H43" s="40">
        <v>0</v>
      </c>
      <c r="I43" s="40" t="s">
        <v>76</v>
      </c>
      <c r="J43" s="40">
        <v>0</v>
      </c>
      <c r="K43" s="40">
        <v>0</v>
      </c>
      <c r="L43" s="40">
        <v>0</v>
      </c>
      <c r="M43" s="40">
        <v>0</v>
      </c>
      <c r="N43" s="40">
        <v>0</v>
      </c>
      <c r="O43" s="40">
        <v>0</v>
      </c>
      <c r="P43" s="40">
        <v>0</v>
      </c>
      <c r="Q43" s="40">
        <v>0</v>
      </c>
      <c r="R43" s="40">
        <v>0</v>
      </c>
      <c r="S43" s="40">
        <v>0</v>
      </c>
      <c r="T43" s="40">
        <v>0</v>
      </c>
      <c r="U43" s="40">
        <v>0</v>
      </c>
      <c r="V43" s="40">
        <v>0</v>
      </c>
    </row>
    <row r="44" spans="1:22" s="149" customFormat="1" ht="110.25">
      <c r="A44" s="16" t="s">
        <v>112</v>
      </c>
      <c r="B44" s="27" t="s">
        <v>113</v>
      </c>
      <c r="C44" s="40" t="s">
        <v>75</v>
      </c>
      <c r="D44" s="40">
        <f>D45+D46</f>
        <v>0</v>
      </c>
      <c r="E44" s="40">
        <f>E45+E46</f>
        <v>0</v>
      </c>
      <c r="F44" s="40">
        <f>F45+F46</f>
        <v>0</v>
      </c>
      <c r="G44" s="40">
        <f>G45+G46</f>
        <v>0</v>
      </c>
      <c r="H44" s="40">
        <f>H45+H46</f>
        <v>0</v>
      </c>
      <c r="I44" s="40" t="s">
        <v>76</v>
      </c>
      <c r="J44" s="40">
        <f t="shared" ref="J44:V44" si="15">J45+J46</f>
        <v>0</v>
      </c>
      <c r="K44" s="40">
        <f t="shared" si="15"/>
        <v>0</v>
      </c>
      <c r="L44" s="40">
        <f t="shared" si="15"/>
        <v>0</v>
      </c>
      <c r="M44" s="40">
        <f t="shared" si="15"/>
        <v>0</v>
      </c>
      <c r="N44" s="40">
        <f t="shared" si="15"/>
        <v>0</v>
      </c>
      <c r="O44" s="40">
        <f t="shared" si="15"/>
        <v>0</v>
      </c>
      <c r="P44" s="40">
        <f t="shared" si="15"/>
        <v>0</v>
      </c>
      <c r="Q44" s="40">
        <f t="shared" si="15"/>
        <v>0</v>
      </c>
      <c r="R44" s="40">
        <f t="shared" si="15"/>
        <v>0</v>
      </c>
      <c r="S44" s="40">
        <f t="shared" si="15"/>
        <v>0</v>
      </c>
      <c r="T44" s="40">
        <f t="shared" si="15"/>
        <v>0</v>
      </c>
      <c r="U44" s="40">
        <f t="shared" si="15"/>
        <v>0</v>
      </c>
      <c r="V44" s="40">
        <f t="shared" si="15"/>
        <v>0</v>
      </c>
    </row>
    <row r="45" spans="1:22" s="149" customFormat="1" ht="78.75">
      <c r="A45" s="16" t="s">
        <v>114</v>
      </c>
      <c r="B45" s="27" t="s">
        <v>115</v>
      </c>
      <c r="C45" s="40" t="s">
        <v>75</v>
      </c>
      <c r="D45" s="40">
        <v>0</v>
      </c>
      <c r="E45" s="40">
        <v>0</v>
      </c>
      <c r="F45" s="40">
        <v>0</v>
      </c>
      <c r="G45" s="40">
        <v>0</v>
      </c>
      <c r="H45" s="40">
        <v>0</v>
      </c>
      <c r="I45" s="40" t="s">
        <v>76</v>
      </c>
      <c r="J45" s="40">
        <v>0</v>
      </c>
      <c r="K45" s="40">
        <v>0</v>
      </c>
      <c r="L45" s="40">
        <v>0</v>
      </c>
      <c r="M45" s="40">
        <v>0</v>
      </c>
      <c r="N45" s="40">
        <v>0</v>
      </c>
      <c r="O45" s="40">
        <v>0</v>
      </c>
      <c r="P45" s="40">
        <v>0</v>
      </c>
      <c r="Q45" s="40">
        <v>0</v>
      </c>
      <c r="R45" s="40">
        <v>0</v>
      </c>
      <c r="S45" s="40">
        <v>0</v>
      </c>
      <c r="T45" s="40">
        <v>0</v>
      </c>
      <c r="U45" s="40">
        <v>0</v>
      </c>
      <c r="V45" s="40">
        <v>0</v>
      </c>
    </row>
    <row r="46" spans="1:22" s="149" customFormat="1" ht="94.5">
      <c r="A46" s="16" t="s">
        <v>116</v>
      </c>
      <c r="B46" s="27" t="s">
        <v>117</v>
      </c>
      <c r="C46" s="40" t="s">
        <v>75</v>
      </c>
      <c r="D46" s="40">
        <v>0</v>
      </c>
      <c r="E46" s="40">
        <v>0</v>
      </c>
      <c r="F46" s="40">
        <v>0</v>
      </c>
      <c r="G46" s="40">
        <v>0</v>
      </c>
      <c r="H46" s="40">
        <v>0</v>
      </c>
      <c r="I46" s="40" t="s">
        <v>76</v>
      </c>
      <c r="J46" s="40">
        <v>0</v>
      </c>
      <c r="K46" s="40">
        <v>0</v>
      </c>
      <c r="L46" s="40">
        <v>0</v>
      </c>
      <c r="M46" s="40">
        <v>0</v>
      </c>
      <c r="N46" s="40">
        <v>0</v>
      </c>
      <c r="O46" s="40">
        <v>0</v>
      </c>
      <c r="P46" s="40">
        <v>0</v>
      </c>
      <c r="Q46" s="40">
        <v>0</v>
      </c>
      <c r="R46" s="40">
        <v>0</v>
      </c>
      <c r="S46" s="40">
        <v>0</v>
      </c>
      <c r="T46" s="40">
        <v>0</v>
      </c>
      <c r="U46" s="40">
        <v>0</v>
      </c>
      <c r="V46" s="40">
        <v>0</v>
      </c>
    </row>
    <row r="47" spans="1:22" s="149" customFormat="1" ht="52.5" customHeight="1">
      <c r="A47" s="16" t="s">
        <v>118</v>
      </c>
      <c r="B47" s="27" t="s">
        <v>119</v>
      </c>
      <c r="C47" s="16" t="s">
        <v>75</v>
      </c>
      <c r="D47" s="40">
        <v>0</v>
      </c>
      <c r="E47" s="40">
        <v>0</v>
      </c>
      <c r="F47" s="40">
        <v>0</v>
      </c>
      <c r="G47" s="40">
        <v>0</v>
      </c>
      <c r="H47" s="40">
        <v>0</v>
      </c>
      <c r="I47" s="40" t="s">
        <v>76</v>
      </c>
      <c r="J47" s="40">
        <v>0</v>
      </c>
      <c r="K47" s="40">
        <v>0</v>
      </c>
      <c r="L47" s="40">
        <v>0</v>
      </c>
      <c r="M47" s="40">
        <v>0</v>
      </c>
      <c r="N47" s="40">
        <v>0</v>
      </c>
      <c r="O47" s="40">
        <v>0</v>
      </c>
      <c r="P47" s="40">
        <v>0</v>
      </c>
      <c r="Q47" s="40">
        <v>0</v>
      </c>
      <c r="R47" s="40">
        <v>0</v>
      </c>
      <c r="S47" s="40">
        <v>0</v>
      </c>
      <c r="T47" s="40">
        <v>0</v>
      </c>
      <c r="U47" s="40">
        <v>0</v>
      </c>
      <c r="V47" s="40">
        <v>0</v>
      </c>
    </row>
    <row r="48" spans="1:22" s="148" customFormat="1" ht="78.75">
      <c r="A48" s="16" t="s">
        <v>120</v>
      </c>
      <c r="B48" s="27" t="s">
        <v>121</v>
      </c>
      <c r="C48" s="16" t="s">
        <v>75</v>
      </c>
      <c r="D48" s="40">
        <v>0</v>
      </c>
      <c r="E48" s="40">
        <v>0</v>
      </c>
      <c r="F48" s="40">
        <v>0</v>
      </c>
      <c r="G48" s="40">
        <v>0</v>
      </c>
      <c r="H48" s="40">
        <v>0</v>
      </c>
      <c r="I48" s="40" t="s">
        <v>76</v>
      </c>
      <c r="J48" s="40">
        <v>0</v>
      </c>
      <c r="K48" s="40">
        <v>0</v>
      </c>
      <c r="L48" s="40">
        <v>0</v>
      </c>
      <c r="M48" s="40">
        <v>0</v>
      </c>
      <c r="N48" s="40">
        <v>0</v>
      </c>
      <c r="O48" s="40">
        <v>0</v>
      </c>
      <c r="P48" s="40">
        <v>0</v>
      </c>
      <c r="Q48" s="40">
        <v>0</v>
      </c>
      <c r="R48" s="40">
        <v>0</v>
      </c>
      <c r="S48" s="40">
        <v>0</v>
      </c>
      <c r="T48" s="40">
        <v>0</v>
      </c>
      <c r="U48" s="40">
        <v>0</v>
      </c>
      <c r="V48" s="40">
        <v>0</v>
      </c>
    </row>
    <row r="49" spans="1:22" s="148" customFormat="1" ht="47.25">
      <c r="A49" s="16" t="s">
        <v>45</v>
      </c>
      <c r="B49" s="27" t="s">
        <v>122</v>
      </c>
      <c r="C49" s="16" t="s">
        <v>75</v>
      </c>
      <c r="D49" s="40">
        <v>0</v>
      </c>
      <c r="E49" s="40">
        <v>0</v>
      </c>
      <c r="F49" s="40">
        <v>0</v>
      </c>
      <c r="G49" s="40">
        <v>0</v>
      </c>
      <c r="H49" s="40">
        <v>0</v>
      </c>
      <c r="I49" s="40" t="s">
        <v>76</v>
      </c>
      <c r="J49" s="40">
        <v>0</v>
      </c>
      <c r="K49" s="40">
        <v>0</v>
      </c>
      <c r="L49" s="40">
        <v>0</v>
      </c>
      <c r="M49" s="40">
        <v>0</v>
      </c>
      <c r="N49" s="40">
        <v>0</v>
      </c>
      <c r="O49" s="40">
        <v>0</v>
      </c>
      <c r="P49" s="40">
        <v>0</v>
      </c>
      <c r="Q49" s="40">
        <v>0</v>
      </c>
      <c r="R49" s="40">
        <v>0</v>
      </c>
      <c r="S49" s="40">
        <v>0</v>
      </c>
      <c r="T49" s="40">
        <v>0</v>
      </c>
      <c r="U49" s="40">
        <v>0</v>
      </c>
      <c r="V49" s="40">
        <v>0</v>
      </c>
    </row>
    <row r="50" spans="1:22" s="149" customFormat="1" ht="78.75">
      <c r="A50" s="16" t="s">
        <v>46</v>
      </c>
      <c r="B50" s="27" t="s">
        <v>123</v>
      </c>
      <c r="C50" s="16" t="s">
        <v>75</v>
      </c>
      <c r="D50" s="40">
        <v>0</v>
      </c>
      <c r="E50" s="40">
        <v>0</v>
      </c>
      <c r="F50" s="40">
        <v>0</v>
      </c>
      <c r="G50" s="40">
        <v>0</v>
      </c>
      <c r="H50" s="40">
        <v>0</v>
      </c>
      <c r="I50" s="40" t="s">
        <v>76</v>
      </c>
      <c r="J50" s="40">
        <v>0</v>
      </c>
      <c r="K50" s="40">
        <v>0</v>
      </c>
      <c r="L50" s="40">
        <v>0</v>
      </c>
      <c r="M50" s="40">
        <v>0</v>
      </c>
      <c r="N50" s="40">
        <v>0</v>
      </c>
      <c r="O50" s="40">
        <v>0</v>
      </c>
      <c r="P50" s="40">
        <v>0</v>
      </c>
      <c r="Q50" s="40">
        <v>0</v>
      </c>
      <c r="R50" s="40">
        <v>0</v>
      </c>
      <c r="S50" s="40">
        <v>0</v>
      </c>
      <c r="T50" s="40">
        <v>0</v>
      </c>
      <c r="U50" s="40">
        <v>0</v>
      </c>
      <c r="V50" s="40">
        <v>0</v>
      </c>
    </row>
    <row r="51" spans="1:22" s="149" customFormat="1" ht="47.25">
      <c r="A51" s="16" t="s">
        <v>124</v>
      </c>
      <c r="B51" s="27" t="s">
        <v>125</v>
      </c>
      <c r="C51" s="16" t="s">
        <v>75</v>
      </c>
      <c r="D51" s="40">
        <v>0</v>
      </c>
      <c r="E51" s="40">
        <v>0</v>
      </c>
      <c r="F51" s="40">
        <v>0</v>
      </c>
      <c r="G51" s="40">
        <v>0</v>
      </c>
      <c r="H51" s="40">
        <v>0</v>
      </c>
      <c r="I51" s="40" t="s">
        <v>76</v>
      </c>
      <c r="J51" s="40">
        <v>0</v>
      </c>
      <c r="K51" s="40">
        <v>0</v>
      </c>
      <c r="L51" s="40">
        <v>0</v>
      </c>
      <c r="M51" s="40">
        <v>0</v>
      </c>
      <c r="N51" s="40">
        <v>0</v>
      </c>
      <c r="O51" s="40">
        <v>0</v>
      </c>
      <c r="P51" s="40">
        <v>0</v>
      </c>
      <c r="Q51" s="40">
        <v>0</v>
      </c>
      <c r="R51" s="40">
        <v>0</v>
      </c>
      <c r="S51" s="40">
        <v>0</v>
      </c>
      <c r="T51" s="40">
        <v>0</v>
      </c>
      <c r="U51" s="40">
        <v>0</v>
      </c>
      <c r="V51" s="40">
        <v>0</v>
      </c>
    </row>
    <row r="52" spans="1:22" s="148" customFormat="1" ht="31.5">
      <c r="A52" s="16" t="s">
        <v>126</v>
      </c>
      <c r="B52" s="27" t="s">
        <v>127</v>
      </c>
      <c r="C52" s="16" t="s">
        <v>75</v>
      </c>
      <c r="D52" s="40">
        <v>0</v>
      </c>
      <c r="E52" s="40">
        <v>0</v>
      </c>
      <c r="F52" s="40">
        <v>0</v>
      </c>
      <c r="G52" s="40">
        <v>0</v>
      </c>
      <c r="H52" s="40">
        <v>0</v>
      </c>
      <c r="I52" s="40" t="s">
        <v>76</v>
      </c>
      <c r="J52" s="40">
        <v>0</v>
      </c>
      <c r="K52" s="40">
        <v>0</v>
      </c>
      <c r="L52" s="40">
        <v>0</v>
      </c>
      <c r="M52" s="40">
        <v>0</v>
      </c>
      <c r="N52" s="40">
        <v>0</v>
      </c>
      <c r="O52" s="40">
        <v>0</v>
      </c>
      <c r="P52" s="40">
        <v>0</v>
      </c>
      <c r="Q52" s="40">
        <v>0</v>
      </c>
      <c r="R52" s="40">
        <v>0</v>
      </c>
      <c r="S52" s="40">
        <v>0</v>
      </c>
      <c r="T52" s="40">
        <v>0</v>
      </c>
      <c r="U52" s="40">
        <v>0</v>
      </c>
      <c r="V52" s="40">
        <v>0</v>
      </c>
    </row>
    <row r="53" spans="1:22" s="149" customFormat="1" ht="71.25" customHeight="1">
      <c r="A53" s="16" t="s">
        <v>130</v>
      </c>
      <c r="B53" s="27" t="s">
        <v>131</v>
      </c>
      <c r="C53" s="16" t="s">
        <v>75</v>
      </c>
      <c r="D53" s="40">
        <v>0</v>
      </c>
      <c r="E53" s="40">
        <v>0</v>
      </c>
      <c r="F53" s="40">
        <v>0</v>
      </c>
      <c r="G53" s="40">
        <v>0</v>
      </c>
      <c r="H53" s="40">
        <v>0</v>
      </c>
      <c r="I53" s="40" t="s">
        <v>76</v>
      </c>
      <c r="J53" s="40">
        <v>0</v>
      </c>
      <c r="K53" s="40">
        <v>0</v>
      </c>
      <c r="L53" s="40">
        <v>0</v>
      </c>
      <c r="M53" s="40">
        <v>0</v>
      </c>
      <c r="N53" s="40">
        <v>0</v>
      </c>
      <c r="O53" s="40">
        <v>0</v>
      </c>
      <c r="P53" s="40">
        <v>0</v>
      </c>
      <c r="Q53" s="40">
        <v>0</v>
      </c>
      <c r="R53" s="40">
        <v>0</v>
      </c>
      <c r="S53" s="40">
        <v>0</v>
      </c>
      <c r="T53" s="40">
        <v>0</v>
      </c>
      <c r="U53" s="40">
        <v>0</v>
      </c>
      <c r="V53" s="40">
        <v>0</v>
      </c>
    </row>
    <row r="54" spans="1:22" s="148" customFormat="1" ht="47.25">
      <c r="A54" s="16" t="s">
        <v>48</v>
      </c>
      <c r="B54" s="27" t="s">
        <v>132</v>
      </c>
      <c r="C54" s="16" t="s">
        <v>75</v>
      </c>
      <c r="D54" s="40">
        <v>0</v>
      </c>
      <c r="E54" s="40">
        <v>0</v>
      </c>
      <c r="F54" s="40">
        <v>0</v>
      </c>
      <c r="G54" s="40">
        <v>0</v>
      </c>
      <c r="H54" s="40">
        <v>0</v>
      </c>
      <c r="I54" s="40" t="s">
        <v>76</v>
      </c>
      <c r="J54" s="40">
        <v>0</v>
      </c>
      <c r="K54" s="40">
        <v>0</v>
      </c>
      <c r="L54" s="40">
        <v>0</v>
      </c>
      <c r="M54" s="40">
        <v>0</v>
      </c>
      <c r="N54" s="40">
        <v>0</v>
      </c>
      <c r="O54" s="40">
        <v>0</v>
      </c>
      <c r="P54" s="40">
        <v>0</v>
      </c>
      <c r="Q54" s="40">
        <v>0</v>
      </c>
      <c r="R54" s="40">
        <v>0</v>
      </c>
      <c r="S54" s="40">
        <v>0</v>
      </c>
      <c r="T54" s="40">
        <v>0</v>
      </c>
      <c r="U54" s="40">
        <v>0</v>
      </c>
      <c r="V54" s="40">
        <v>0</v>
      </c>
    </row>
    <row r="55" spans="1:22" s="148" customFormat="1" ht="47.25">
      <c r="A55" s="16" t="s">
        <v>49</v>
      </c>
      <c r="B55" s="27" t="s">
        <v>133</v>
      </c>
      <c r="C55" s="16" t="s">
        <v>75</v>
      </c>
      <c r="D55" s="40">
        <v>0</v>
      </c>
      <c r="E55" s="40">
        <v>0</v>
      </c>
      <c r="F55" s="40">
        <v>0</v>
      </c>
      <c r="G55" s="40">
        <v>0</v>
      </c>
      <c r="H55" s="40">
        <v>0</v>
      </c>
      <c r="I55" s="40" t="s">
        <v>76</v>
      </c>
      <c r="J55" s="40">
        <v>0</v>
      </c>
      <c r="K55" s="40">
        <v>0</v>
      </c>
      <c r="L55" s="40">
        <v>0</v>
      </c>
      <c r="M55" s="40">
        <v>0</v>
      </c>
      <c r="N55" s="40">
        <v>0</v>
      </c>
      <c r="O55" s="40">
        <v>0</v>
      </c>
      <c r="P55" s="40">
        <v>0</v>
      </c>
      <c r="Q55" s="40">
        <v>0</v>
      </c>
      <c r="R55" s="40">
        <v>0</v>
      </c>
      <c r="S55" s="40">
        <v>0</v>
      </c>
      <c r="T55" s="40">
        <v>0</v>
      </c>
      <c r="U55" s="40">
        <v>0</v>
      </c>
      <c r="V55" s="40">
        <v>0</v>
      </c>
    </row>
    <row r="56" spans="1:22" s="148" customFormat="1" ht="47.25">
      <c r="A56" s="16" t="s">
        <v>134</v>
      </c>
      <c r="B56" s="27" t="s">
        <v>135</v>
      </c>
      <c r="C56" s="16" t="s">
        <v>75</v>
      </c>
      <c r="D56" s="40">
        <v>0</v>
      </c>
      <c r="E56" s="40">
        <v>0</v>
      </c>
      <c r="F56" s="40">
        <v>0</v>
      </c>
      <c r="G56" s="40">
        <v>0</v>
      </c>
      <c r="H56" s="40">
        <v>0</v>
      </c>
      <c r="I56" s="40" t="s">
        <v>76</v>
      </c>
      <c r="J56" s="40">
        <v>0</v>
      </c>
      <c r="K56" s="40">
        <v>0</v>
      </c>
      <c r="L56" s="40">
        <v>0</v>
      </c>
      <c r="M56" s="40">
        <v>0</v>
      </c>
      <c r="N56" s="40">
        <v>0</v>
      </c>
      <c r="O56" s="40">
        <v>0</v>
      </c>
      <c r="P56" s="40">
        <v>0</v>
      </c>
      <c r="Q56" s="40">
        <v>0</v>
      </c>
      <c r="R56" s="40">
        <v>0</v>
      </c>
      <c r="S56" s="40">
        <v>0</v>
      </c>
      <c r="T56" s="40">
        <v>0</v>
      </c>
      <c r="U56" s="40">
        <v>0</v>
      </c>
      <c r="V56" s="40">
        <v>0</v>
      </c>
    </row>
    <row r="57" spans="1:22" s="148" customFormat="1" ht="47.25">
      <c r="A57" s="16" t="s">
        <v>136</v>
      </c>
      <c r="B57" s="27" t="s">
        <v>137</v>
      </c>
      <c r="C57" s="16" t="s">
        <v>75</v>
      </c>
      <c r="D57" s="40">
        <v>0</v>
      </c>
      <c r="E57" s="40">
        <v>0</v>
      </c>
      <c r="F57" s="40">
        <v>0</v>
      </c>
      <c r="G57" s="40">
        <v>0</v>
      </c>
      <c r="H57" s="40">
        <v>0</v>
      </c>
      <c r="I57" s="40" t="s">
        <v>76</v>
      </c>
      <c r="J57" s="40">
        <v>0</v>
      </c>
      <c r="K57" s="40">
        <v>0</v>
      </c>
      <c r="L57" s="40">
        <v>0</v>
      </c>
      <c r="M57" s="40">
        <v>0</v>
      </c>
      <c r="N57" s="40">
        <v>0</v>
      </c>
      <c r="O57" s="40">
        <v>0</v>
      </c>
      <c r="P57" s="40">
        <v>0</v>
      </c>
      <c r="Q57" s="40">
        <v>0</v>
      </c>
      <c r="R57" s="40">
        <v>0</v>
      </c>
      <c r="S57" s="40">
        <v>0</v>
      </c>
      <c r="T57" s="40">
        <v>0</v>
      </c>
      <c r="U57" s="40">
        <v>0</v>
      </c>
      <c r="V57" s="40">
        <v>0</v>
      </c>
    </row>
    <row r="58" spans="1:22" s="148" customFormat="1" ht="63">
      <c r="A58" s="16" t="s">
        <v>138</v>
      </c>
      <c r="B58" s="27" t="s">
        <v>139</v>
      </c>
      <c r="C58" s="16" t="s">
        <v>75</v>
      </c>
      <c r="D58" s="40">
        <v>0</v>
      </c>
      <c r="E58" s="40">
        <v>0</v>
      </c>
      <c r="F58" s="40">
        <v>0</v>
      </c>
      <c r="G58" s="40">
        <v>0</v>
      </c>
      <c r="H58" s="40">
        <v>0</v>
      </c>
      <c r="I58" s="40" t="s">
        <v>76</v>
      </c>
      <c r="J58" s="40">
        <v>0</v>
      </c>
      <c r="K58" s="40">
        <v>0</v>
      </c>
      <c r="L58" s="40">
        <v>0</v>
      </c>
      <c r="M58" s="40">
        <v>0</v>
      </c>
      <c r="N58" s="40">
        <v>0</v>
      </c>
      <c r="O58" s="40">
        <v>0</v>
      </c>
      <c r="P58" s="40">
        <v>0</v>
      </c>
      <c r="Q58" s="40">
        <v>0</v>
      </c>
      <c r="R58" s="40">
        <v>0</v>
      </c>
      <c r="S58" s="40">
        <v>0</v>
      </c>
      <c r="T58" s="40">
        <v>0</v>
      </c>
      <c r="U58" s="40">
        <v>0</v>
      </c>
      <c r="V58" s="40">
        <v>0</v>
      </c>
    </row>
    <row r="59" spans="1:22" s="148" customFormat="1" ht="63">
      <c r="A59" s="16" t="s">
        <v>140</v>
      </c>
      <c r="B59" s="27" t="s">
        <v>141</v>
      </c>
      <c r="C59" s="16" t="s">
        <v>75</v>
      </c>
      <c r="D59" s="40">
        <v>0</v>
      </c>
      <c r="E59" s="40">
        <v>0</v>
      </c>
      <c r="F59" s="40">
        <v>0</v>
      </c>
      <c r="G59" s="40">
        <v>0</v>
      </c>
      <c r="H59" s="40">
        <v>0</v>
      </c>
      <c r="I59" s="40" t="s">
        <v>76</v>
      </c>
      <c r="J59" s="40">
        <v>0</v>
      </c>
      <c r="K59" s="40">
        <v>0</v>
      </c>
      <c r="L59" s="40">
        <v>0</v>
      </c>
      <c r="M59" s="40">
        <v>0</v>
      </c>
      <c r="N59" s="40">
        <v>0</v>
      </c>
      <c r="O59" s="40">
        <v>0</v>
      </c>
      <c r="P59" s="40">
        <v>0</v>
      </c>
      <c r="Q59" s="40">
        <v>0</v>
      </c>
      <c r="R59" s="40">
        <v>0</v>
      </c>
      <c r="S59" s="40">
        <v>0</v>
      </c>
      <c r="T59" s="40">
        <v>0</v>
      </c>
      <c r="U59" s="40">
        <v>0</v>
      </c>
      <c r="V59" s="40">
        <v>0</v>
      </c>
    </row>
    <row r="60" spans="1:22" s="148" customFormat="1" ht="63">
      <c r="A60" s="16" t="s">
        <v>142</v>
      </c>
      <c r="B60" s="27" t="s">
        <v>143</v>
      </c>
      <c r="C60" s="16" t="s">
        <v>75</v>
      </c>
      <c r="D60" s="40">
        <v>0</v>
      </c>
      <c r="E60" s="40">
        <v>0</v>
      </c>
      <c r="F60" s="40">
        <v>0</v>
      </c>
      <c r="G60" s="40">
        <v>0</v>
      </c>
      <c r="H60" s="40">
        <v>0</v>
      </c>
      <c r="I60" s="40" t="s">
        <v>76</v>
      </c>
      <c r="J60" s="40">
        <v>0</v>
      </c>
      <c r="K60" s="40">
        <v>0</v>
      </c>
      <c r="L60" s="40">
        <v>0</v>
      </c>
      <c r="M60" s="40">
        <v>0</v>
      </c>
      <c r="N60" s="40">
        <v>0</v>
      </c>
      <c r="O60" s="40">
        <v>0</v>
      </c>
      <c r="P60" s="40">
        <v>0</v>
      </c>
      <c r="Q60" s="40">
        <v>0</v>
      </c>
      <c r="R60" s="40">
        <v>0</v>
      </c>
      <c r="S60" s="40">
        <v>0</v>
      </c>
      <c r="T60" s="40">
        <v>0</v>
      </c>
      <c r="U60" s="40">
        <v>0</v>
      </c>
      <c r="V60" s="40">
        <v>0</v>
      </c>
    </row>
    <row r="61" spans="1:22" s="148" customFormat="1" ht="63">
      <c r="A61" s="16" t="s">
        <v>144</v>
      </c>
      <c r="B61" s="27" t="s">
        <v>145</v>
      </c>
      <c r="C61" s="16" t="s">
        <v>75</v>
      </c>
      <c r="D61" s="40">
        <v>0</v>
      </c>
      <c r="E61" s="40">
        <v>0</v>
      </c>
      <c r="F61" s="40">
        <v>0</v>
      </c>
      <c r="G61" s="40">
        <v>0</v>
      </c>
      <c r="H61" s="40">
        <v>0</v>
      </c>
      <c r="I61" s="40" t="s">
        <v>76</v>
      </c>
      <c r="J61" s="40">
        <v>0</v>
      </c>
      <c r="K61" s="40">
        <v>0</v>
      </c>
      <c r="L61" s="40">
        <v>0</v>
      </c>
      <c r="M61" s="40">
        <v>0</v>
      </c>
      <c r="N61" s="40">
        <v>0</v>
      </c>
      <c r="O61" s="40">
        <v>0</v>
      </c>
      <c r="P61" s="40">
        <v>0</v>
      </c>
      <c r="Q61" s="40">
        <v>0</v>
      </c>
      <c r="R61" s="40">
        <v>0</v>
      </c>
      <c r="S61" s="40">
        <v>0</v>
      </c>
      <c r="T61" s="40">
        <v>0</v>
      </c>
      <c r="U61" s="40">
        <v>0</v>
      </c>
      <c r="V61" s="40">
        <v>0</v>
      </c>
    </row>
    <row r="62" spans="1:22" s="148" customFormat="1" ht="63">
      <c r="A62" s="16" t="s">
        <v>146</v>
      </c>
      <c r="B62" s="27" t="s">
        <v>147</v>
      </c>
      <c r="C62" s="16" t="s">
        <v>75</v>
      </c>
      <c r="D62" s="40">
        <f>D63+D64</f>
        <v>0</v>
      </c>
      <c r="E62" s="40">
        <f>E63+E64</f>
        <v>0</v>
      </c>
      <c r="F62" s="40">
        <f>F63+F64</f>
        <v>0</v>
      </c>
      <c r="G62" s="40">
        <f>G63+G64</f>
        <v>0</v>
      </c>
      <c r="H62" s="40">
        <f>H63+H64</f>
        <v>0</v>
      </c>
      <c r="I62" s="40" t="s">
        <v>76</v>
      </c>
      <c r="J62" s="40">
        <f t="shared" ref="J62:V62" si="16">J63+J64</f>
        <v>0</v>
      </c>
      <c r="K62" s="40">
        <f t="shared" si="16"/>
        <v>0</v>
      </c>
      <c r="L62" s="40">
        <f t="shared" si="16"/>
        <v>0</v>
      </c>
      <c r="M62" s="40">
        <f t="shared" si="16"/>
        <v>0</v>
      </c>
      <c r="N62" s="40">
        <f t="shared" si="16"/>
        <v>0</v>
      </c>
      <c r="O62" s="40">
        <f t="shared" si="16"/>
        <v>0</v>
      </c>
      <c r="P62" s="40">
        <f t="shared" si="16"/>
        <v>0</v>
      </c>
      <c r="Q62" s="40">
        <f t="shared" si="16"/>
        <v>0</v>
      </c>
      <c r="R62" s="40">
        <f t="shared" si="16"/>
        <v>0</v>
      </c>
      <c r="S62" s="40">
        <f t="shared" si="16"/>
        <v>0</v>
      </c>
      <c r="T62" s="40">
        <f t="shared" si="16"/>
        <v>0</v>
      </c>
      <c r="U62" s="40">
        <f t="shared" si="16"/>
        <v>0</v>
      </c>
      <c r="V62" s="40">
        <f t="shared" si="16"/>
        <v>0</v>
      </c>
    </row>
    <row r="63" spans="1:22" s="148" customFormat="1" ht="47.25">
      <c r="A63" s="16" t="s">
        <v>148</v>
      </c>
      <c r="B63" s="27" t="s">
        <v>149</v>
      </c>
      <c r="C63" s="16" t="s">
        <v>75</v>
      </c>
      <c r="D63" s="40">
        <v>0</v>
      </c>
      <c r="E63" s="40">
        <v>0</v>
      </c>
      <c r="F63" s="40">
        <v>0</v>
      </c>
      <c r="G63" s="40">
        <v>0</v>
      </c>
      <c r="H63" s="40">
        <v>0</v>
      </c>
      <c r="I63" s="40" t="s">
        <v>76</v>
      </c>
      <c r="J63" s="40">
        <v>0</v>
      </c>
      <c r="K63" s="40">
        <v>0</v>
      </c>
      <c r="L63" s="40">
        <v>0</v>
      </c>
      <c r="M63" s="40">
        <v>0</v>
      </c>
      <c r="N63" s="40">
        <v>0</v>
      </c>
      <c r="O63" s="40">
        <v>0</v>
      </c>
      <c r="P63" s="40">
        <v>0</v>
      </c>
      <c r="Q63" s="40">
        <v>0</v>
      </c>
      <c r="R63" s="40">
        <v>0</v>
      </c>
      <c r="S63" s="40">
        <v>0</v>
      </c>
      <c r="T63" s="40">
        <v>0</v>
      </c>
      <c r="U63" s="40">
        <v>0</v>
      </c>
      <c r="V63" s="40">
        <v>0</v>
      </c>
    </row>
    <row r="64" spans="1:22" s="148" customFormat="1" ht="63">
      <c r="A64" s="16" t="s">
        <v>150</v>
      </c>
      <c r="B64" s="27" t="s">
        <v>151</v>
      </c>
      <c r="C64" s="16" t="s">
        <v>75</v>
      </c>
      <c r="D64" s="40">
        <v>0</v>
      </c>
      <c r="E64" s="40">
        <v>0</v>
      </c>
      <c r="F64" s="40">
        <v>0</v>
      </c>
      <c r="G64" s="40">
        <v>0</v>
      </c>
      <c r="H64" s="40">
        <v>0</v>
      </c>
      <c r="I64" s="40" t="s">
        <v>76</v>
      </c>
      <c r="J64" s="40">
        <v>0</v>
      </c>
      <c r="K64" s="40">
        <v>0</v>
      </c>
      <c r="L64" s="40">
        <v>0</v>
      </c>
      <c r="M64" s="40">
        <v>0</v>
      </c>
      <c r="N64" s="40">
        <v>0</v>
      </c>
      <c r="O64" s="40">
        <v>0</v>
      </c>
      <c r="P64" s="40">
        <v>0</v>
      </c>
      <c r="Q64" s="40">
        <v>0</v>
      </c>
      <c r="R64" s="40">
        <v>0</v>
      </c>
      <c r="S64" s="40">
        <v>0</v>
      </c>
      <c r="T64" s="40">
        <v>0</v>
      </c>
      <c r="U64" s="40">
        <v>0</v>
      </c>
      <c r="V64" s="40">
        <v>0</v>
      </c>
    </row>
    <row r="65" spans="1:22" s="148" customFormat="1" ht="94.5">
      <c r="A65" s="16" t="s">
        <v>152</v>
      </c>
      <c r="B65" s="27" t="s">
        <v>153</v>
      </c>
      <c r="C65" s="16" t="s">
        <v>75</v>
      </c>
      <c r="D65" s="40">
        <f>D66+D67</f>
        <v>0</v>
      </c>
      <c r="E65" s="40">
        <f>E66+E67</f>
        <v>0</v>
      </c>
      <c r="F65" s="40">
        <f>F66+F67</f>
        <v>0</v>
      </c>
      <c r="G65" s="40">
        <f>G66+G67</f>
        <v>0</v>
      </c>
      <c r="H65" s="40">
        <f>H66+H67</f>
        <v>0</v>
      </c>
      <c r="I65" s="40" t="s">
        <v>76</v>
      </c>
      <c r="J65" s="40">
        <f t="shared" ref="J65:V65" si="17">J66+J67</f>
        <v>0</v>
      </c>
      <c r="K65" s="40">
        <f t="shared" si="17"/>
        <v>0</v>
      </c>
      <c r="L65" s="40">
        <f t="shared" si="17"/>
        <v>0</v>
      </c>
      <c r="M65" s="40">
        <f t="shared" si="17"/>
        <v>0</v>
      </c>
      <c r="N65" s="40">
        <f t="shared" si="17"/>
        <v>0</v>
      </c>
      <c r="O65" s="40">
        <f t="shared" si="17"/>
        <v>0</v>
      </c>
      <c r="P65" s="40">
        <f t="shared" si="17"/>
        <v>0</v>
      </c>
      <c r="Q65" s="40">
        <f t="shared" si="17"/>
        <v>0</v>
      </c>
      <c r="R65" s="40">
        <f t="shared" si="17"/>
        <v>0</v>
      </c>
      <c r="S65" s="40">
        <f t="shared" si="17"/>
        <v>0</v>
      </c>
      <c r="T65" s="40">
        <f t="shared" si="17"/>
        <v>0</v>
      </c>
      <c r="U65" s="40">
        <f t="shared" si="17"/>
        <v>0</v>
      </c>
      <c r="V65" s="40">
        <f t="shared" si="17"/>
        <v>0</v>
      </c>
    </row>
    <row r="66" spans="1:22" s="148" customFormat="1" ht="78.75">
      <c r="A66" s="16" t="s">
        <v>154</v>
      </c>
      <c r="B66" s="27" t="s">
        <v>155</v>
      </c>
      <c r="C66" s="16" t="s">
        <v>75</v>
      </c>
      <c r="D66" s="40">
        <v>0</v>
      </c>
      <c r="E66" s="40">
        <v>0</v>
      </c>
      <c r="F66" s="40">
        <v>0</v>
      </c>
      <c r="G66" s="40">
        <v>0</v>
      </c>
      <c r="H66" s="40">
        <v>0</v>
      </c>
      <c r="I66" s="40" t="s">
        <v>76</v>
      </c>
      <c r="J66" s="40">
        <v>0</v>
      </c>
      <c r="K66" s="40">
        <v>0</v>
      </c>
      <c r="L66" s="40">
        <v>0</v>
      </c>
      <c r="M66" s="40">
        <v>0</v>
      </c>
      <c r="N66" s="40">
        <v>0</v>
      </c>
      <c r="O66" s="40">
        <v>0</v>
      </c>
      <c r="P66" s="40">
        <v>0</v>
      </c>
      <c r="Q66" s="40">
        <v>0</v>
      </c>
      <c r="R66" s="40">
        <v>0</v>
      </c>
      <c r="S66" s="40">
        <v>0</v>
      </c>
      <c r="T66" s="40">
        <v>0</v>
      </c>
      <c r="U66" s="40">
        <v>0</v>
      </c>
      <c r="V66" s="40">
        <v>0</v>
      </c>
    </row>
    <row r="67" spans="1:22" s="148" customFormat="1" ht="78.75">
      <c r="A67" s="16" t="s">
        <v>156</v>
      </c>
      <c r="B67" s="27" t="s">
        <v>157</v>
      </c>
      <c r="C67" s="16" t="s">
        <v>75</v>
      </c>
      <c r="D67" s="40">
        <v>0</v>
      </c>
      <c r="E67" s="40">
        <v>0</v>
      </c>
      <c r="F67" s="40">
        <v>0</v>
      </c>
      <c r="G67" s="40">
        <v>0</v>
      </c>
      <c r="H67" s="40">
        <v>0</v>
      </c>
      <c r="I67" s="40" t="s">
        <v>76</v>
      </c>
      <c r="J67" s="40">
        <v>0</v>
      </c>
      <c r="K67" s="40">
        <v>0</v>
      </c>
      <c r="L67" s="40">
        <v>0</v>
      </c>
      <c r="M67" s="40">
        <v>0</v>
      </c>
      <c r="N67" s="40">
        <v>0</v>
      </c>
      <c r="O67" s="40">
        <v>0</v>
      </c>
      <c r="P67" s="40">
        <v>0</v>
      </c>
      <c r="Q67" s="40">
        <v>0</v>
      </c>
      <c r="R67" s="40">
        <v>0</v>
      </c>
      <c r="S67" s="40">
        <v>0</v>
      </c>
      <c r="T67" s="40">
        <v>0</v>
      </c>
      <c r="U67" s="40">
        <v>0</v>
      </c>
      <c r="V67" s="40">
        <v>0</v>
      </c>
    </row>
    <row r="68" spans="1:22" s="149" customFormat="1" ht="54.95" customHeight="1">
      <c r="A68" s="16" t="s">
        <v>158</v>
      </c>
      <c r="B68" s="27" t="s">
        <v>159</v>
      </c>
      <c r="C68" s="16" t="s">
        <v>75</v>
      </c>
      <c r="D68" s="40">
        <f>D71+D69+D70</f>
        <v>0</v>
      </c>
      <c r="E68" s="40">
        <f>E71+E69+E70</f>
        <v>0</v>
      </c>
      <c r="F68" s="40">
        <f>F71+F69+F70</f>
        <v>0</v>
      </c>
      <c r="G68" s="40">
        <f>G71+G69+G70</f>
        <v>0</v>
      </c>
      <c r="H68" s="40">
        <f>H71+H69</f>
        <v>0</v>
      </c>
      <c r="I68" s="40" t="s">
        <v>76</v>
      </c>
      <c r="J68" s="40">
        <f t="shared" ref="J68:V68" si="18">J71+J69</f>
        <v>0</v>
      </c>
      <c r="K68" s="40">
        <f t="shared" si="18"/>
        <v>0</v>
      </c>
      <c r="L68" s="40">
        <f t="shared" si="18"/>
        <v>0</v>
      </c>
      <c r="M68" s="40">
        <f t="shared" si="18"/>
        <v>0</v>
      </c>
      <c r="N68" s="40">
        <f t="shared" si="18"/>
        <v>0</v>
      </c>
      <c r="O68" s="40">
        <f t="shared" si="18"/>
        <v>0</v>
      </c>
      <c r="P68" s="40">
        <f t="shared" si="18"/>
        <v>0</v>
      </c>
      <c r="Q68" s="40">
        <f t="shared" si="18"/>
        <v>0</v>
      </c>
      <c r="R68" s="40">
        <f t="shared" si="18"/>
        <v>0</v>
      </c>
      <c r="S68" s="40">
        <f t="shared" si="18"/>
        <v>0</v>
      </c>
      <c r="T68" s="40">
        <f t="shared" si="18"/>
        <v>0</v>
      </c>
      <c r="U68" s="40">
        <f t="shared" si="18"/>
        <v>0</v>
      </c>
      <c r="V68" s="40">
        <f t="shared" si="18"/>
        <v>0</v>
      </c>
    </row>
    <row r="69" spans="1:22" s="148" customFormat="1" ht="79.5" customHeight="1">
      <c r="A69" s="16" t="s">
        <v>242</v>
      </c>
      <c r="B69" s="27" t="s">
        <v>377</v>
      </c>
      <c r="C69" s="16" t="s">
        <v>378</v>
      </c>
      <c r="D69" s="40">
        <v>0</v>
      </c>
      <c r="E69" s="40">
        <v>0</v>
      </c>
      <c r="F69" s="40">
        <v>0</v>
      </c>
      <c r="G69" s="40">
        <v>0</v>
      </c>
      <c r="H69" s="40">
        <v>0</v>
      </c>
      <c r="I69" s="40" t="s">
        <v>76</v>
      </c>
      <c r="J69" s="40">
        <v>0</v>
      </c>
      <c r="K69" s="40">
        <v>0</v>
      </c>
      <c r="L69" s="40">
        <v>0</v>
      </c>
      <c r="M69" s="40">
        <v>0</v>
      </c>
      <c r="N69" s="40">
        <v>0</v>
      </c>
      <c r="O69" s="40">
        <v>0</v>
      </c>
      <c r="P69" s="40">
        <v>0</v>
      </c>
      <c r="Q69" s="40">
        <v>0</v>
      </c>
      <c r="R69" s="40">
        <v>0</v>
      </c>
      <c r="S69" s="40">
        <v>0</v>
      </c>
      <c r="T69" s="40">
        <v>0</v>
      </c>
      <c r="U69" s="40">
        <v>0</v>
      </c>
      <c r="V69" s="40">
        <v>0</v>
      </c>
    </row>
    <row r="70" spans="1:22" s="148" customFormat="1" ht="57.95" customHeight="1">
      <c r="A70" s="16" t="s">
        <v>379</v>
      </c>
      <c r="B70" s="27" t="s">
        <v>380</v>
      </c>
      <c r="C70" s="16" t="s">
        <v>381</v>
      </c>
      <c r="D70" s="40">
        <v>0</v>
      </c>
      <c r="E70" s="40">
        <v>0</v>
      </c>
      <c r="F70" s="40">
        <v>0</v>
      </c>
      <c r="G70" s="40">
        <v>0</v>
      </c>
      <c r="H70" s="40">
        <v>0</v>
      </c>
      <c r="I70" s="40" t="s">
        <v>76</v>
      </c>
      <c r="J70" s="40">
        <v>0</v>
      </c>
      <c r="K70" s="40">
        <v>0</v>
      </c>
      <c r="L70" s="40">
        <v>0</v>
      </c>
      <c r="M70" s="40">
        <v>0</v>
      </c>
      <c r="N70" s="40">
        <v>0</v>
      </c>
      <c r="O70" s="40">
        <v>0</v>
      </c>
      <c r="P70" s="40">
        <v>0</v>
      </c>
      <c r="Q70" s="40">
        <v>0</v>
      </c>
      <c r="R70" s="40">
        <v>0</v>
      </c>
      <c r="S70" s="40">
        <v>0</v>
      </c>
      <c r="T70" s="40">
        <v>0</v>
      </c>
      <c r="U70" s="40">
        <v>0</v>
      </c>
      <c r="V70" s="40">
        <v>0</v>
      </c>
    </row>
    <row r="71" spans="1:22" s="149" customFormat="1" ht="48" customHeight="1">
      <c r="A71" s="16" t="s">
        <v>382</v>
      </c>
      <c r="B71" s="27" t="s">
        <v>383</v>
      </c>
      <c r="C71" s="16" t="s">
        <v>384</v>
      </c>
      <c r="D71" s="40">
        <v>0</v>
      </c>
      <c r="E71" s="40">
        <v>0</v>
      </c>
      <c r="F71" s="40">
        <v>0</v>
      </c>
      <c r="G71" s="40">
        <v>0</v>
      </c>
      <c r="H71" s="40">
        <v>0</v>
      </c>
      <c r="I71" s="40" t="s">
        <v>76</v>
      </c>
      <c r="J71" s="40">
        <v>0</v>
      </c>
      <c r="K71" s="40">
        <v>0</v>
      </c>
      <c r="L71" s="40">
        <v>0</v>
      </c>
      <c r="M71" s="40">
        <v>0</v>
      </c>
      <c r="N71" s="40">
        <v>0</v>
      </c>
      <c r="O71" s="40">
        <v>0</v>
      </c>
      <c r="P71" s="40">
        <v>0</v>
      </c>
      <c r="Q71" s="40">
        <v>0</v>
      </c>
      <c r="R71" s="40">
        <v>0</v>
      </c>
      <c r="S71" s="40">
        <v>0</v>
      </c>
      <c r="T71" s="40">
        <v>0</v>
      </c>
      <c r="U71" s="40">
        <v>0</v>
      </c>
      <c r="V71" s="40">
        <v>0</v>
      </c>
    </row>
    <row r="72" spans="1:22" s="148" customFormat="1" ht="73.5" customHeight="1">
      <c r="A72" s="16" t="s">
        <v>175</v>
      </c>
      <c r="B72" s="27" t="s">
        <v>161</v>
      </c>
      <c r="C72" s="134" t="s">
        <v>75</v>
      </c>
      <c r="D72" s="40">
        <v>0</v>
      </c>
      <c r="E72" s="40">
        <v>0</v>
      </c>
      <c r="F72" s="40">
        <v>0</v>
      </c>
      <c r="G72" s="40">
        <v>0</v>
      </c>
      <c r="H72" s="40">
        <v>0</v>
      </c>
      <c r="I72" s="40" t="s">
        <v>76</v>
      </c>
      <c r="J72" s="40">
        <v>0</v>
      </c>
      <c r="K72" s="40">
        <v>0</v>
      </c>
      <c r="L72" s="40">
        <v>0</v>
      </c>
      <c r="M72" s="40">
        <v>0</v>
      </c>
      <c r="N72" s="40">
        <v>0</v>
      </c>
      <c r="O72" s="40">
        <v>0</v>
      </c>
      <c r="P72" s="40">
        <v>0</v>
      </c>
      <c r="Q72" s="40">
        <v>0</v>
      </c>
      <c r="R72" s="40">
        <v>0</v>
      </c>
      <c r="S72" s="40">
        <v>0</v>
      </c>
      <c r="T72" s="40">
        <v>0</v>
      </c>
      <c r="U72" s="40">
        <v>0</v>
      </c>
      <c r="V72" s="40">
        <v>0</v>
      </c>
    </row>
    <row r="73" spans="1:22" s="149" customFormat="1" ht="31.5">
      <c r="A73" s="18" t="s">
        <v>162</v>
      </c>
      <c r="B73" s="135" t="s">
        <v>163</v>
      </c>
      <c r="C73" s="136" t="s">
        <v>75</v>
      </c>
      <c r="D73" s="49">
        <f>D74</f>
        <v>0</v>
      </c>
      <c r="E73" s="49">
        <f>E74</f>
        <v>0</v>
      </c>
      <c r="F73" s="49">
        <f>F74</f>
        <v>102.71351</v>
      </c>
      <c r="G73" s="49">
        <f>G74</f>
        <v>0</v>
      </c>
      <c r="H73" s="49">
        <f>H74</f>
        <v>12.87</v>
      </c>
      <c r="I73" s="49" t="s">
        <v>76</v>
      </c>
      <c r="J73" s="49">
        <f t="shared" ref="J73:V73" si="19">J74</f>
        <v>0</v>
      </c>
      <c r="K73" s="49">
        <f t="shared" si="19"/>
        <v>0</v>
      </c>
      <c r="L73" s="49">
        <f t="shared" si="19"/>
        <v>0</v>
      </c>
      <c r="M73" s="49">
        <f t="shared" si="19"/>
        <v>-0.29899999999999999</v>
      </c>
      <c r="N73" s="49">
        <f t="shared" si="19"/>
        <v>-0.2898</v>
      </c>
      <c r="O73" s="49">
        <f t="shared" si="19"/>
        <v>0</v>
      </c>
      <c r="P73" s="49">
        <f t="shared" si="19"/>
        <v>0</v>
      </c>
      <c r="Q73" s="49">
        <f t="shared" si="19"/>
        <v>0</v>
      </c>
      <c r="R73" s="49">
        <f t="shared" si="19"/>
        <v>0</v>
      </c>
      <c r="S73" s="49">
        <f t="shared" si="19"/>
        <v>0</v>
      </c>
      <c r="T73" s="49">
        <f t="shared" si="19"/>
        <v>0</v>
      </c>
      <c r="U73" s="49">
        <f t="shared" si="19"/>
        <v>0</v>
      </c>
      <c r="V73" s="49">
        <f t="shared" si="19"/>
        <v>0</v>
      </c>
    </row>
    <row r="74" spans="1:22" s="148" customFormat="1" ht="46.5" customHeight="1">
      <c r="A74" s="16" t="s">
        <v>162</v>
      </c>
      <c r="B74" s="137" t="s">
        <v>165</v>
      </c>
      <c r="C74" s="153" t="s">
        <v>385</v>
      </c>
      <c r="D74" s="40">
        <v>0</v>
      </c>
      <c r="E74" s="40">
        <v>0</v>
      </c>
      <c r="F74" s="40">
        <v>102.71351</v>
      </c>
      <c r="G74" s="40">
        <v>0</v>
      </c>
      <c r="H74" s="40">
        <v>12.87</v>
      </c>
      <c r="I74" s="40" t="s">
        <v>76</v>
      </c>
      <c r="J74" s="40">
        <v>0</v>
      </c>
      <c r="K74" s="40">
        <v>0</v>
      </c>
      <c r="L74" s="40">
        <v>0</v>
      </c>
      <c r="M74" s="40">
        <v>-0.29899999999999999</v>
      </c>
      <c r="N74" s="40">
        <v>-0.2898</v>
      </c>
      <c r="O74" s="40">
        <v>0</v>
      </c>
      <c r="P74" s="40">
        <v>0</v>
      </c>
      <c r="Q74" s="40">
        <v>0</v>
      </c>
      <c r="R74" s="40">
        <v>0</v>
      </c>
      <c r="S74" s="40">
        <v>0</v>
      </c>
      <c r="T74" s="40">
        <v>0</v>
      </c>
      <c r="U74" s="40">
        <v>0</v>
      </c>
      <c r="V74" s="40">
        <v>0</v>
      </c>
    </row>
    <row r="75" spans="1:22" ht="15.75">
      <c r="B75" s="147"/>
    </row>
    <row r="76" spans="1:22" ht="15.75">
      <c r="B76" s="147"/>
    </row>
    <row r="80" spans="1:22">
      <c r="D80" s="145"/>
      <c r="E80" s="145"/>
      <c r="F80" s="145"/>
      <c r="G80" s="145"/>
      <c r="H80" s="145"/>
      <c r="I80" s="145"/>
      <c r="J80" s="145"/>
      <c r="K80" s="145"/>
      <c r="L80" s="145"/>
      <c r="M80" s="145"/>
      <c r="N80" s="145"/>
      <c r="O80" s="145"/>
      <c r="P80" s="145"/>
      <c r="Q80" s="145"/>
      <c r="R80" s="145"/>
      <c r="S80" s="145"/>
      <c r="T80" s="145"/>
      <c r="U80" s="145"/>
      <c r="V80" s="145"/>
    </row>
    <row r="81" spans="4:22">
      <c r="D81" s="145"/>
      <c r="E81" s="145"/>
      <c r="F81" s="145"/>
      <c r="G81" s="145"/>
      <c r="H81" s="145"/>
      <c r="I81" s="145"/>
      <c r="J81" s="145"/>
      <c r="K81" s="145"/>
      <c r="L81" s="145"/>
      <c r="M81" s="145"/>
      <c r="N81" s="145"/>
      <c r="O81" s="145"/>
      <c r="P81" s="145"/>
      <c r="Q81" s="145"/>
      <c r="R81" s="145"/>
      <c r="S81" s="145"/>
      <c r="T81" s="145"/>
      <c r="U81" s="145"/>
      <c r="V81" s="145"/>
    </row>
    <row r="82" spans="4:22">
      <c r="D82" s="145"/>
      <c r="E82" s="145"/>
      <c r="F82" s="145"/>
      <c r="G82" s="145"/>
      <c r="H82" s="145"/>
      <c r="I82" s="145"/>
      <c r="J82" s="145"/>
      <c r="K82" s="145"/>
      <c r="L82" s="145"/>
      <c r="M82" s="145"/>
      <c r="N82" s="145"/>
      <c r="O82" s="145"/>
      <c r="P82" s="145"/>
      <c r="Q82" s="145"/>
      <c r="R82" s="145"/>
      <c r="S82" s="145"/>
      <c r="T82" s="145"/>
      <c r="U82" s="145"/>
      <c r="V82" s="145"/>
    </row>
    <row r="83" spans="4:22">
      <c r="D83" s="145"/>
      <c r="E83" s="145"/>
      <c r="F83" s="145"/>
      <c r="G83" s="145"/>
      <c r="H83" s="145"/>
      <c r="I83" s="145"/>
      <c r="J83" s="145"/>
      <c r="K83" s="145"/>
      <c r="L83" s="145"/>
      <c r="M83" s="145"/>
      <c r="N83" s="145"/>
      <c r="O83" s="145"/>
      <c r="P83" s="145"/>
      <c r="Q83" s="145"/>
      <c r="R83" s="145"/>
      <c r="S83" s="145"/>
      <c r="T83" s="145"/>
      <c r="U83" s="145"/>
      <c r="V83" s="145"/>
    </row>
  </sheetData>
  <mergeCells count="20">
    <mergeCell ref="A14:V14"/>
    <mergeCell ref="O16:P16"/>
    <mergeCell ref="Q16:S16"/>
    <mergeCell ref="A7:V7"/>
    <mergeCell ref="A12:V12"/>
    <mergeCell ref="T16:U16"/>
    <mergeCell ref="D15:V15"/>
    <mergeCell ref="C15:C17"/>
    <mergeCell ref="B15:B17"/>
    <mergeCell ref="A15:A17"/>
    <mergeCell ref="D16:I16"/>
    <mergeCell ref="J16:L16"/>
    <mergeCell ref="M16:N16"/>
    <mergeCell ref="A2:V2"/>
    <mergeCell ref="A3:V3"/>
    <mergeCell ref="A9:V9"/>
    <mergeCell ref="A11:V11"/>
    <mergeCell ref="A8:V8"/>
    <mergeCell ref="A4:V4"/>
    <mergeCell ref="A5:V5"/>
  </mergeCells>
  <conditionalFormatting sqref="D19:V74">
    <cfRule type="cellIs" dxfId="59" priority="8" operator="equal">
      <formula>0</formula>
    </cfRule>
  </conditionalFormatting>
  <conditionalFormatting sqref="D19:D74">
    <cfRule type="cellIs" dxfId="58" priority="7" operator="equal">
      <formula>0</formula>
    </cfRule>
  </conditionalFormatting>
  <conditionalFormatting sqref="E19:E74">
    <cfRule type="cellIs" dxfId="57" priority="6" operator="equal">
      <formula>0</formula>
    </cfRule>
  </conditionalFormatting>
  <conditionalFormatting sqref="F19:F74">
    <cfRule type="cellIs" dxfId="56" priority="5" operator="equal">
      <formula>0</formula>
    </cfRule>
  </conditionalFormatting>
  <conditionalFormatting sqref="G19:G74">
    <cfRule type="cellIs" dxfId="55" priority="4" operator="equal">
      <formula>0</formula>
    </cfRule>
  </conditionalFormatting>
  <conditionalFormatting sqref="H19:H74">
    <cfRule type="cellIs" dxfId="54" priority="3" operator="equal">
      <formula>0</formula>
    </cfRule>
  </conditionalFormatting>
  <conditionalFormatting sqref="M19:M74">
    <cfRule type="cellIs" dxfId="53" priority="2" operator="equal">
      <formula>0</formula>
    </cfRule>
  </conditionalFormatting>
  <conditionalFormatting sqref="N19:N74">
    <cfRule type="cellIs" dxfId="52" priority="1" operator="equal">
      <formula>0</formula>
    </cfRule>
  </conditionalFormatting>
  <pageMargins left="0.31496062992125984" right="0.31496062992125984" top="0.15748031496062992" bottom="0.15748031496062992" header="0.31496062992125984" footer="0.31496062992125984"/>
  <pageSetup paperSize="9" scale="46" fitToHeight="0" orientation="landscape" r:id="rId1"/>
  <colBreaks count="1" manualBreakCount="1">
    <brk id="14" max="74" man="1"/>
  </colBreaks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V83"/>
  <sheetViews>
    <sheetView view="pageBreakPreview" zoomScale="75" zoomScaleNormal="80" zoomScaleSheetLayoutView="75" workbookViewId="0">
      <selection activeCell="A5" sqref="A5:V5"/>
    </sheetView>
  </sheetViews>
  <sheetFormatPr defaultColWidth="10.28515625" defaultRowHeight="12"/>
  <cols>
    <col min="1" max="1" width="11.140625" style="145" customWidth="1"/>
    <col min="2" max="2" width="38.42578125" style="145" customWidth="1"/>
    <col min="3" max="3" width="14.5703125" style="145" customWidth="1"/>
    <col min="4" max="4" width="12.42578125" style="146" customWidth="1"/>
    <col min="5" max="5" width="12.140625" style="146" customWidth="1"/>
    <col min="6" max="6" width="14.42578125" style="146" customWidth="1"/>
    <col min="7" max="7" width="9.7109375" style="146" customWidth="1"/>
    <col min="8" max="8" width="13.42578125" style="146" customWidth="1"/>
    <col min="9" max="9" width="7.140625" style="146" customWidth="1"/>
    <col min="10" max="10" width="8.28515625" style="146" customWidth="1"/>
    <col min="11" max="11" width="8.42578125" style="146" customWidth="1"/>
    <col min="12" max="12" width="14.85546875" style="146" customWidth="1"/>
    <col min="13" max="13" width="12.140625" style="146" customWidth="1"/>
    <col min="14" max="14" width="11.5703125" style="146" customWidth="1"/>
    <col min="15" max="15" width="14.85546875" style="146" customWidth="1"/>
    <col min="16" max="16" width="13" style="146" customWidth="1"/>
    <col min="17" max="17" width="14.28515625" style="146" customWidth="1"/>
    <col min="18" max="18" width="15.28515625" style="146" customWidth="1"/>
    <col min="19" max="19" width="15.5703125" style="146" customWidth="1"/>
    <col min="20" max="20" width="14.5703125" style="146" customWidth="1"/>
    <col min="21" max="21" width="13.5703125" style="146" customWidth="1"/>
    <col min="22" max="22" width="16.7109375" style="146" customWidth="1"/>
    <col min="23" max="16384" width="10.28515625" style="145"/>
  </cols>
  <sheetData>
    <row r="1" spans="1:22" s="56" customFormat="1" ht="24.75" customHeight="1"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</row>
    <row r="2" spans="1:22" s="56" customFormat="1" ht="21.75" customHeight="1">
      <c r="A2" s="289" t="s">
        <v>447</v>
      </c>
      <c r="B2" s="289"/>
      <c r="C2" s="289"/>
      <c r="D2" s="289"/>
      <c r="E2" s="289"/>
      <c r="F2" s="289"/>
      <c r="G2" s="289"/>
      <c r="H2" s="289"/>
      <c r="I2" s="289"/>
      <c r="J2" s="289"/>
      <c r="K2" s="289"/>
      <c r="L2" s="289"/>
      <c r="M2" s="289"/>
      <c r="N2" s="289"/>
      <c r="O2" s="289"/>
      <c r="P2" s="289"/>
      <c r="Q2" s="289"/>
      <c r="R2" s="289"/>
      <c r="S2" s="289"/>
      <c r="T2" s="289"/>
      <c r="U2" s="289"/>
      <c r="V2" s="289"/>
    </row>
    <row r="3" spans="1:22" s="56" customFormat="1" ht="21.75" customHeight="1">
      <c r="A3" s="289" t="s">
        <v>297</v>
      </c>
      <c r="B3" s="289"/>
      <c r="C3" s="289"/>
      <c r="D3" s="289"/>
      <c r="E3" s="289"/>
      <c r="F3" s="289"/>
      <c r="G3" s="289"/>
      <c r="H3" s="289"/>
      <c r="I3" s="289"/>
      <c r="J3" s="289"/>
      <c r="K3" s="289"/>
      <c r="L3" s="289"/>
      <c r="M3" s="289"/>
      <c r="N3" s="289"/>
      <c r="O3" s="289"/>
      <c r="P3" s="289"/>
      <c r="Q3" s="289"/>
      <c r="R3" s="289"/>
      <c r="S3" s="289"/>
      <c r="T3" s="289"/>
      <c r="U3" s="289"/>
      <c r="V3" s="289"/>
    </row>
    <row r="4" spans="1:22" s="56" customFormat="1" ht="21.75" customHeight="1">
      <c r="A4" s="289" t="s">
        <v>294</v>
      </c>
      <c r="B4" s="289"/>
      <c r="C4" s="289"/>
      <c r="D4" s="289"/>
      <c r="E4" s="289"/>
      <c r="F4" s="289"/>
      <c r="G4" s="289"/>
      <c r="H4" s="289"/>
      <c r="I4" s="289"/>
      <c r="J4" s="289"/>
      <c r="K4" s="289"/>
      <c r="L4" s="289"/>
      <c r="M4" s="289"/>
      <c r="N4" s="289"/>
      <c r="O4" s="289"/>
      <c r="P4" s="289"/>
      <c r="Q4" s="289"/>
      <c r="R4" s="289"/>
      <c r="S4" s="289"/>
      <c r="T4" s="289"/>
      <c r="U4" s="289"/>
      <c r="V4" s="289"/>
    </row>
    <row r="5" spans="1:22" s="56" customFormat="1" ht="21.75" customHeight="1">
      <c r="A5" s="289" t="s">
        <v>529</v>
      </c>
      <c r="B5" s="289"/>
      <c r="C5" s="289"/>
      <c r="D5" s="289"/>
      <c r="E5" s="289"/>
      <c r="F5" s="289"/>
      <c r="G5" s="289"/>
      <c r="H5" s="289"/>
      <c r="I5" s="289"/>
      <c r="J5" s="289"/>
      <c r="K5" s="289"/>
      <c r="L5" s="289"/>
      <c r="M5" s="289"/>
      <c r="N5" s="289"/>
      <c r="O5" s="289"/>
      <c r="P5" s="289"/>
      <c r="Q5" s="289"/>
      <c r="R5" s="289"/>
      <c r="S5" s="289"/>
      <c r="T5" s="289"/>
      <c r="U5" s="289"/>
      <c r="V5" s="289"/>
    </row>
    <row r="6" spans="1:22" s="56" customFormat="1">
      <c r="D6" s="57"/>
      <c r="E6" s="57"/>
      <c r="F6" s="57"/>
      <c r="G6" s="57"/>
      <c r="H6" s="57"/>
      <c r="I6" s="57"/>
      <c r="J6" s="58"/>
      <c r="K6" s="58"/>
      <c r="L6" s="58"/>
      <c r="M6" s="57"/>
      <c r="N6" s="57"/>
      <c r="O6" s="57"/>
      <c r="P6" s="57"/>
      <c r="Q6" s="57"/>
      <c r="R6" s="57"/>
      <c r="S6" s="57"/>
      <c r="T6" s="57"/>
      <c r="U6" s="57"/>
      <c r="V6" s="57"/>
    </row>
    <row r="7" spans="1:22" s="56" customFormat="1" ht="20.25">
      <c r="A7" s="291" t="s">
        <v>0</v>
      </c>
      <c r="B7" s="291"/>
      <c r="C7" s="291"/>
      <c r="D7" s="291"/>
      <c r="E7" s="291"/>
      <c r="F7" s="291"/>
      <c r="G7" s="291"/>
      <c r="H7" s="291"/>
      <c r="I7" s="291"/>
      <c r="J7" s="291"/>
      <c r="K7" s="291"/>
      <c r="L7" s="291"/>
      <c r="M7" s="291"/>
      <c r="N7" s="291"/>
      <c r="O7" s="291"/>
      <c r="P7" s="291"/>
      <c r="Q7" s="291"/>
      <c r="R7" s="291"/>
      <c r="S7" s="291"/>
      <c r="T7" s="291"/>
      <c r="U7" s="291"/>
      <c r="V7" s="291"/>
    </row>
    <row r="8" spans="1:22" s="56" customFormat="1" ht="20.25">
      <c r="A8" s="292" t="s">
        <v>306</v>
      </c>
      <c r="B8" s="292"/>
      <c r="C8" s="292"/>
      <c r="D8" s="292"/>
      <c r="E8" s="292"/>
      <c r="F8" s="292"/>
      <c r="G8" s="292"/>
      <c r="H8" s="292"/>
      <c r="I8" s="292"/>
      <c r="J8" s="292"/>
      <c r="K8" s="292"/>
      <c r="L8" s="292"/>
      <c r="M8" s="292"/>
      <c r="N8" s="292"/>
      <c r="O8" s="292"/>
      <c r="P8" s="292"/>
      <c r="Q8" s="292"/>
      <c r="R8" s="292"/>
      <c r="S8" s="292"/>
      <c r="T8" s="292"/>
      <c r="U8" s="292"/>
      <c r="V8" s="292"/>
    </row>
    <row r="9" spans="1:22" s="56" customFormat="1" ht="19.5" customHeight="1">
      <c r="A9" s="294" t="s">
        <v>430</v>
      </c>
      <c r="B9" s="294"/>
      <c r="C9" s="294"/>
      <c r="D9" s="294"/>
      <c r="E9" s="294"/>
      <c r="F9" s="294"/>
      <c r="G9" s="294"/>
      <c r="H9" s="294"/>
      <c r="I9" s="294"/>
      <c r="J9" s="294"/>
      <c r="K9" s="294"/>
      <c r="L9" s="294"/>
      <c r="M9" s="294"/>
      <c r="N9" s="294"/>
      <c r="O9" s="294"/>
      <c r="P9" s="294"/>
      <c r="Q9" s="294"/>
      <c r="R9" s="294"/>
      <c r="S9" s="294"/>
      <c r="T9" s="294"/>
      <c r="U9" s="294"/>
      <c r="V9" s="294"/>
    </row>
    <row r="10" spans="1:22" s="56" customFormat="1" ht="15.75" customHeight="1">
      <c r="A10" s="101"/>
      <c r="B10" s="138"/>
      <c r="C10" s="138"/>
      <c r="D10" s="138"/>
      <c r="E10" s="138"/>
      <c r="F10" s="138"/>
      <c r="G10" s="138"/>
      <c r="H10" s="138"/>
      <c r="I10" s="138"/>
      <c r="J10" s="138"/>
      <c r="K10" s="138"/>
      <c r="L10" s="138"/>
      <c r="M10" s="138"/>
      <c r="N10" s="138"/>
      <c r="O10" s="138"/>
      <c r="P10" s="138"/>
      <c r="Q10" s="138"/>
      <c r="R10" s="138"/>
      <c r="S10" s="138"/>
      <c r="T10" s="138"/>
      <c r="U10" s="138"/>
      <c r="V10" s="138"/>
    </row>
    <row r="11" spans="1:22" s="56" customFormat="1" ht="21.75" customHeight="1">
      <c r="A11" s="293" t="s">
        <v>421</v>
      </c>
      <c r="B11" s="293"/>
      <c r="C11" s="293"/>
      <c r="D11" s="293"/>
      <c r="E11" s="293"/>
      <c r="F11" s="293"/>
      <c r="G11" s="293"/>
      <c r="H11" s="293"/>
      <c r="I11" s="293"/>
      <c r="J11" s="293"/>
      <c r="K11" s="293"/>
      <c r="L11" s="293"/>
      <c r="M11" s="293"/>
      <c r="N11" s="293"/>
      <c r="O11" s="293"/>
      <c r="P11" s="293"/>
      <c r="Q11" s="293"/>
      <c r="R11" s="293"/>
      <c r="S11" s="293"/>
      <c r="T11" s="293"/>
      <c r="U11" s="293"/>
      <c r="V11" s="293"/>
    </row>
    <row r="12" spans="1:22" s="56" customFormat="1" ht="15.75" customHeight="1">
      <c r="A12" s="290" t="s">
        <v>1</v>
      </c>
      <c r="B12" s="290"/>
      <c r="C12" s="290"/>
      <c r="D12" s="290"/>
      <c r="E12" s="290"/>
      <c r="F12" s="290"/>
      <c r="G12" s="290"/>
      <c r="H12" s="290"/>
      <c r="I12" s="290"/>
      <c r="J12" s="290"/>
      <c r="K12" s="290"/>
      <c r="L12" s="290"/>
      <c r="M12" s="290"/>
      <c r="N12" s="290"/>
      <c r="O12" s="290"/>
      <c r="P12" s="290"/>
      <c r="Q12" s="290"/>
      <c r="R12" s="290"/>
      <c r="S12" s="290"/>
      <c r="T12" s="290"/>
      <c r="U12" s="290"/>
      <c r="V12" s="290"/>
    </row>
    <row r="13" spans="1:22" s="56" customFormat="1">
      <c r="D13" s="57"/>
      <c r="E13" s="57"/>
      <c r="F13" s="57"/>
      <c r="G13" s="57"/>
      <c r="H13" s="57"/>
      <c r="I13" s="57"/>
      <c r="J13" s="57"/>
      <c r="K13" s="57"/>
      <c r="L13" s="57"/>
      <c r="M13" s="57"/>
      <c r="N13" s="57"/>
      <c r="O13" s="57"/>
      <c r="P13" s="57"/>
      <c r="Q13" s="57"/>
      <c r="R13" s="57"/>
      <c r="S13" s="57"/>
      <c r="T13" s="57"/>
      <c r="U13" s="57"/>
      <c r="V13" s="57"/>
    </row>
    <row r="14" spans="1:22" s="56" customFormat="1" ht="16.5" customHeight="1">
      <c r="A14" s="282" t="s">
        <v>254</v>
      </c>
      <c r="B14" s="282"/>
      <c r="C14" s="282"/>
      <c r="D14" s="282"/>
      <c r="E14" s="282"/>
      <c r="F14" s="282"/>
      <c r="G14" s="282"/>
      <c r="H14" s="282"/>
      <c r="I14" s="282"/>
      <c r="J14" s="282"/>
      <c r="K14" s="282"/>
      <c r="L14" s="282"/>
      <c r="M14" s="282"/>
      <c r="N14" s="282"/>
      <c r="O14" s="282"/>
      <c r="P14" s="282"/>
      <c r="Q14" s="282"/>
      <c r="R14" s="282"/>
      <c r="S14" s="282"/>
      <c r="T14" s="282"/>
      <c r="U14" s="282"/>
      <c r="V14" s="282"/>
    </row>
    <row r="15" spans="1:22" s="151" customFormat="1" ht="33.75" customHeight="1">
      <c r="A15" s="283" t="s">
        <v>65</v>
      </c>
      <c r="B15" s="283" t="s">
        <v>66</v>
      </c>
      <c r="C15" s="283" t="s">
        <v>166</v>
      </c>
      <c r="D15" s="286" t="s">
        <v>422</v>
      </c>
      <c r="E15" s="288"/>
      <c r="F15" s="288"/>
      <c r="G15" s="288"/>
      <c r="H15" s="288"/>
      <c r="I15" s="288"/>
      <c r="J15" s="288"/>
      <c r="K15" s="288"/>
      <c r="L15" s="288"/>
      <c r="M15" s="288"/>
      <c r="N15" s="288"/>
      <c r="O15" s="288"/>
      <c r="P15" s="288"/>
      <c r="Q15" s="288"/>
      <c r="R15" s="288"/>
      <c r="S15" s="288"/>
      <c r="T15" s="288"/>
      <c r="U15" s="288"/>
      <c r="V15" s="287"/>
    </row>
    <row r="16" spans="1:22" ht="187.5" customHeight="1">
      <c r="A16" s="284"/>
      <c r="B16" s="284"/>
      <c r="C16" s="284"/>
      <c r="D16" s="286" t="s">
        <v>260</v>
      </c>
      <c r="E16" s="288"/>
      <c r="F16" s="288"/>
      <c r="G16" s="288"/>
      <c r="H16" s="288"/>
      <c r="I16" s="287"/>
      <c r="J16" s="286" t="s">
        <v>261</v>
      </c>
      <c r="K16" s="288"/>
      <c r="L16" s="287"/>
      <c r="M16" s="286" t="s">
        <v>262</v>
      </c>
      <c r="N16" s="287"/>
      <c r="O16" s="286" t="s">
        <v>263</v>
      </c>
      <c r="P16" s="287"/>
      <c r="Q16" s="286" t="s">
        <v>264</v>
      </c>
      <c r="R16" s="288"/>
      <c r="S16" s="287"/>
      <c r="T16" s="286" t="s">
        <v>265</v>
      </c>
      <c r="U16" s="287"/>
      <c r="V16" s="139" t="s">
        <v>266</v>
      </c>
    </row>
    <row r="17" spans="1:22" s="150" customFormat="1" ht="261" customHeight="1">
      <c r="A17" s="285"/>
      <c r="B17" s="285"/>
      <c r="C17" s="285"/>
      <c r="D17" s="140" t="s">
        <v>267</v>
      </c>
      <c r="E17" s="140" t="s">
        <v>268</v>
      </c>
      <c r="F17" s="140" t="s">
        <v>269</v>
      </c>
      <c r="G17" s="140" t="s">
        <v>270</v>
      </c>
      <c r="H17" s="140" t="s">
        <v>271</v>
      </c>
      <c r="I17" s="140" t="s">
        <v>423</v>
      </c>
      <c r="J17" s="141" t="s">
        <v>424</v>
      </c>
      <c r="K17" s="141" t="s">
        <v>425</v>
      </c>
      <c r="L17" s="141" t="s">
        <v>426</v>
      </c>
      <c r="M17" s="141" t="s">
        <v>272</v>
      </c>
      <c r="N17" s="141" t="s">
        <v>273</v>
      </c>
      <c r="O17" s="140" t="s">
        <v>274</v>
      </c>
      <c r="P17" s="140" t="s">
        <v>275</v>
      </c>
      <c r="Q17" s="140" t="s">
        <v>276</v>
      </c>
      <c r="R17" s="140" t="s">
        <v>277</v>
      </c>
      <c r="S17" s="140" t="s">
        <v>278</v>
      </c>
      <c r="T17" s="140" t="s">
        <v>279</v>
      </c>
      <c r="U17" s="140" t="s">
        <v>280</v>
      </c>
      <c r="V17" s="140" t="s">
        <v>280</v>
      </c>
    </row>
    <row r="18" spans="1:22" s="149" customFormat="1" ht="15.75">
      <c r="A18" s="17">
        <v>1</v>
      </c>
      <c r="B18" s="142">
        <v>2</v>
      </c>
      <c r="C18" s="17">
        <v>3</v>
      </c>
      <c r="D18" s="143" t="s">
        <v>427</v>
      </c>
      <c r="E18" s="143" t="s">
        <v>281</v>
      </c>
      <c r="F18" s="143" t="s">
        <v>282</v>
      </c>
      <c r="G18" s="143" t="s">
        <v>305</v>
      </c>
      <c r="H18" s="143" t="s">
        <v>283</v>
      </c>
      <c r="I18" s="143" t="s">
        <v>284</v>
      </c>
      <c r="J18" s="143" t="s">
        <v>285</v>
      </c>
      <c r="K18" s="143" t="s">
        <v>304</v>
      </c>
      <c r="L18" s="143" t="s">
        <v>286</v>
      </c>
      <c r="M18" s="143" t="s">
        <v>287</v>
      </c>
      <c r="N18" s="143" t="s">
        <v>303</v>
      </c>
      <c r="O18" s="143" t="s">
        <v>288</v>
      </c>
      <c r="P18" s="143" t="s">
        <v>302</v>
      </c>
      <c r="Q18" s="143" t="s">
        <v>289</v>
      </c>
      <c r="R18" s="143" t="s">
        <v>301</v>
      </c>
      <c r="S18" s="143" t="s">
        <v>290</v>
      </c>
      <c r="T18" s="143" t="s">
        <v>291</v>
      </c>
      <c r="U18" s="143" t="s">
        <v>300</v>
      </c>
      <c r="V18" s="143" t="s">
        <v>215</v>
      </c>
    </row>
    <row r="19" spans="1:22" s="148" customFormat="1" ht="31.5">
      <c r="A19" s="18" t="s">
        <v>73</v>
      </c>
      <c r="B19" s="23" t="s">
        <v>74</v>
      </c>
      <c r="C19" s="18" t="s">
        <v>75</v>
      </c>
      <c r="D19" s="49">
        <f>SUM(D20:D25)</f>
        <v>1.9</v>
      </c>
      <c r="E19" s="49">
        <f>SUM(E20:E25)</f>
        <v>0</v>
      </c>
      <c r="F19" s="49">
        <f>SUM(F20:F25)</f>
        <v>102.71351</v>
      </c>
      <c r="G19" s="49">
        <f>SUM(G20:G25)</f>
        <v>0</v>
      </c>
      <c r="H19" s="49">
        <f>SUM(H20:H25)</f>
        <v>12.87</v>
      </c>
      <c r="I19" s="49" t="s">
        <v>76</v>
      </c>
      <c r="J19" s="49">
        <f>SUM(J20:J25)</f>
        <v>0</v>
      </c>
      <c r="K19" s="49">
        <f>SUM(K20:K25)</f>
        <v>0</v>
      </c>
      <c r="L19" s="49">
        <f>SUM(L20:L25)</f>
        <v>0</v>
      </c>
      <c r="M19" s="49">
        <f>SUM(M20)</f>
        <v>-0.29899999999999999</v>
      </c>
      <c r="N19" s="49">
        <f>SUM(N20)</f>
        <v>-0.2898</v>
      </c>
      <c r="O19" s="49">
        <f t="shared" ref="O19:V19" si="0">SUM(O20:O25)</f>
        <v>0</v>
      </c>
      <c r="P19" s="49">
        <f t="shared" si="0"/>
        <v>0</v>
      </c>
      <c r="Q19" s="49">
        <f t="shared" si="0"/>
        <v>0</v>
      </c>
      <c r="R19" s="49">
        <f t="shared" si="0"/>
        <v>0</v>
      </c>
      <c r="S19" s="49">
        <f t="shared" si="0"/>
        <v>0</v>
      </c>
      <c r="T19" s="49">
        <f t="shared" si="0"/>
        <v>0</v>
      </c>
      <c r="U19" s="49">
        <f t="shared" si="0"/>
        <v>0</v>
      </c>
      <c r="V19" s="49">
        <f t="shared" si="0"/>
        <v>0</v>
      </c>
    </row>
    <row r="20" spans="1:22" s="149" customFormat="1" ht="31.5">
      <c r="A20" s="16" t="s">
        <v>77</v>
      </c>
      <c r="B20" s="27" t="s">
        <v>78</v>
      </c>
      <c r="C20" s="16" t="s">
        <v>75</v>
      </c>
      <c r="D20" s="40">
        <f>D27</f>
        <v>1.9</v>
      </c>
      <c r="E20" s="40">
        <f>E27</f>
        <v>0</v>
      </c>
      <c r="F20" s="40">
        <f>F27</f>
        <v>0</v>
      </c>
      <c r="G20" s="40">
        <f>G27</f>
        <v>0</v>
      </c>
      <c r="H20" s="40">
        <f>H27</f>
        <v>0</v>
      </c>
      <c r="I20" s="40" t="s">
        <v>76</v>
      </c>
      <c r="J20" s="40">
        <f t="shared" ref="J20:V20" si="1">J27</f>
        <v>0</v>
      </c>
      <c r="K20" s="40">
        <f t="shared" si="1"/>
        <v>0</v>
      </c>
      <c r="L20" s="40">
        <f t="shared" si="1"/>
        <v>0</v>
      </c>
      <c r="M20" s="40">
        <f t="shared" si="1"/>
        <v>-0.29899999999999999</v>
      </c>
      <c r="N20" s="40">
        <f t="shared" si="1"/>
        <v>-0.2898</v>
      </c>
      <c r="O20" s="40">
        <f t="shared" si="1"/>
        <v>0</v>
      </c>
      <c r="P20" s="40">
        <f t="shared" si="1"/>
        <v>0</v>
      </c>
      <c r="Q20" s="40">
        <f t="shared" si="1"/>
        <v>0</v>
      </c>
      <c r="R20" s="40">
        <f t="shared" si="1"/>
        <v>0</v>
      </c>
      <c r="S20" s="40">
        <f t="shared" si="1"/>
        <v>0</v>
      </c>
      <c r="T20" s="40">
        <f t="shared" si="1"/>
        <v>0</v>
      </c>
      <c r="U20" s="40">
        <f t="shared" si="1"/>
        <v>0</v>
      </c>
      <c r="V20" s="40">
        <f t="shared" si="1"/>
        <v>0</v>
      </c>
    </row>
    <row r="21" spans="1:22" s="149" customFormat="1" ht="31.5">
      <c r="A21" s="16" t="s">
        <v>79</v>
      </c>
      <c r="B21" s="27" t="s">
        <v>80</v>
      </c>
      <c r="C21" s="16" t="s">
        <v>75</v>
      </c>
      <c r="D21" s="40">
        <f>D47</f>
        <v>0</v>
      </c>
      <c r="E21" s="40">
        <f>E47</f>
        <v>0</v>
      </c>
      <c r="F21" s="40">
        <f>F47</f>
        <v>0</v>
      </c>
      <c r="G21" s="40">
        <f>G47</f>
        <v>0</v>
      </c>
      <c r="H21" s="40">
        <f>H47</f>
        <v>0</v>
      </c>
      <c r="I21" s="40" t="s">
        <v>76</v>
      </c>
      <c r="J21" s="40">
        <f t="shared" ref="J21:V21" si="2">J47</f>
        <v>0</v>
      </c>
      <c r="K21" s="40">
        <f t="shared" si="2"/>
        <v>0</v>
      </c>
      <c r="L21" s="40">
        <f t="shared" si="2"/>
        <v>0</v>
      </c>
      <c r="M21" s="40">
        <f t="shared" si="2"/>
        <v>0</v>
      </c>
      <c r="N21" s="40">
        <f t="shared" si="2"/>
        <v>0</v>
      </c>
      <c r="O21" s="40">
        <f t="shared" si="2"/>
        <v>0</v>
      </c>
      <c r="P21" s="40">
        <f t="shared" si="2"/>
        <v>0</v>
      </c>
      <c r="Q21" s="40">
        <f t="shared" si="2"/>
        <v>0</v>
      </c>
      <c r="R21" s="40">
        <f t="shared" si="2"/>
        <v>0</v>
      </c>
      <c r="S21" s="40">
        <f t="shared" si="2"/>
        <v>0</v>
      </c>
      <c r="T21" s="40">
        <f t="shared" si="2"/>
        <v>0</v>
      </c>
      <c r="U21" s="40">
        <f t="shared" si="2"/>
        <v>0</v>
      </c>
      <c r="V21" s="40">
        <f t="shared" si="2"/>
        <v>0</v>
      </c>
    </row>
    <row r="22" spans="1:22" s="149" customFormat="1" ht="78.75">
      <c r="A22" s="16" t="s">
        <v>81</v>
      </c>
      <c r="B22" s="133" t="s">
        <v>82</v>
      </c>
      <c r="C22" s="17" t="s">
        <v>75</v>
      </c>
      <c r="D22" s="40">
        <f>D65</f>
        <v>0</v>
      </c>
      <c r="E22" s="40">
        <f>E65</f>
        <v>0</v>
      </c>
      <c r="F22" s="40">
        <f>F65</f>
        <v>0</v>
      </c>
      <c r="G22" s="40">
        <f>G65</f>
        <v>0</v>
      </c>
      <c r="H22" s="40">
        <f>H65</f>
        <v>0</v>
      </c>
      <c r="I22" s="40" t="s">
        <v>76</v>
      </c>
      <c r="J22" s="40">
        <f t="shared" ref="J22:V22" si="3">J65</f>
        <v>0</v>
      </c>
      <c r="K22" s="40">
        <f t="shared" si="3"/>
        <v>0</v>
      </c>
      <c r="L22" s="40">
        <f t="shared" si="3"/>
        <v>0</v>
      </c>
      <c r="M22" s="40">
        <f t="shared" si="3"/>
        <v>0</v>
      </c>
      <c r="N22" s="40">
        <f t="shared" si="3"/>
        <v>0</v>
      </c>
      <c r="O22" s="40">
        <f t="shared" si="3"/>
        <v>0</v>
      </c>
      <c r="P22" s="40">
        <f t="shared" si="3"/>
        <v>0</v>
      </c>
      <c r="Q22" s="40">
        <f t="shared" si="3"/>
        <v>0</v>
      </c>
      <c r="R22" s="40">
        <f t="shared" si="3"/>
        <v>0</v>
      </c>
      <c r="S22" s="40">
        <f t="shared" si="3"/>
        <v>0</v>
      </c>
      <c r="T22" s="40">
        <f t="shared" si="3"/>
        <v>0</v>
      </c>
      <c r="U22" s="40">
        <f t="shared" si="3"/>
        <v>0</v>
      </c>
      <c r="V22" s="40">
        <f t="shared" si="3"/>
        <v>0</v>
      </c>
    </row>
    <row r="23" spans="1:22" s="149" customFormat="1" ht="47.25">
      <c r="A23" s="16" t="s">
        <v>83</v>
      </c>
      <c r="B23" s="27" t="s">
        <v>84</v>
      </c>
      <c r="C23" s="16" t="s">
        <v>75</v>
      </c>
      <c r="D23" s="40">
        <f>D68</f>
        <v>0</v>
      </c>
      <c r="E23" s="40">
        <f>E68</f>
        <v>0</v>
      </c>
      <c r="F23" s="40">
        <f>F68</f>
        <v>0</v>
      </c>
      <c r="G23" s="40">
        <f>G68</f>
        <v>0</v>
      </c>
      <c r="H23" s="40">
        <f>H68</f>
        <v>0</v>
      </c>
      <c r="I23" s="40" t="s">
        <v>76</v>
      </c>
      <c r="J23" s="40">
        <f t="shared" ref="J23:V23" si="4">J68</f>
        <v>0</v>
      </c>
      <c r="K23" s="40">
        <f t="shared" si="4"/>
        <v>0</v>
      </c>
      <c r="L23" s="40">
        <f t="shared" si="4"/>
        <v>0</v>
      </c>
      <c r="M23" s="40">
        <f t="shared" si="4"/>
        <v>0</v>
      </c>
      <c r="N23" s="40">
        <f t="shared" si="4"/>
        <v>0</v>
      </c>
      <c r="O23" s="40">
        <f t="shared" si="4"/>
        <v>0</v>
      </c>
      <c r="P23" s="40">
        <f t="shared" si="4"/>
        <v>0</v>
      </c>
      <c r="Q23" s="40">
        <f t="shared" si="4"/>
        <v>0</v>
      </c>
      <c r="R23" s="40">
        <f t="shared" si="4"/>
        <v>0</v>
      </c>
      <c r="S23" s="40">
        <f t="shared" si="4"/>
        <v>0</v>
      </c>
      <c r="T23" s="40">
        <f t="shared" si="4"/>
        <v>0</v>
      </c>
      <c r="U23" s="40">
        <f t="shared" si="4"/>
        <v>0</v>
      </c>
      <c r="V23" s="40">
        <f t="shared" si="4"/>
        <v>0</v>
      </c>
    </row>
    <row r="24" spans="1:22" s="149" customFormat="1" ht="47.25">
      <c r="A24" s="16" t="s">
        <v>85</v>
      </c>
      <c r="B24" s="15" t="s">
        <v>86</v>
      </c>
      <c r="C24" s="17" t="s">
        <v>75</v>
      </c>
      <c r="D24" s="40">
        <f t="shared" ref="D24:H25" si="5">D72</f>
        <v>0</v>
      </c>
      <c r="E24" s="40">
        <f t="shared" si="5"/>
        <v>0</v>
      </c>
      <c r="F24" s="40">
        <f t="shared" si="5"/>
        <v>0</v>
      </c>
      <c r="G24" s="40">
        <f t="shared" si="5"/>
        <v>0</v>
      </c>
      <c r="H24" s="40">
        <f t="shared" si="5"/>
        <v>0</v>
      </c>
      <c r="I24" s="40" t="s">
        <v>76</v>
      </c>
      <c r="J24" s="40">
        <f t="shared" ref="J24:V24" si="6">J72</f>
        <v>0</v>
      </c>
      <c r="K24" s="40">
        <f t="shared" si="6"/>
        <v>0</v>
      </c>
      <c r="L24" s="40">
        <f t="shared" si="6"/>
        <v>0</v>
      </c>
      <c r="M24" s="40">
        <f t="shared" si="6"/>
        <v>0</v>
      </c>
      <c r="N24" s="40">
        <f t="shared" si="6"/>
        <v>0</v>
      </c>
      <c r="O24" s="40">
        <f t="shared" si="6"/>
        <v>0</v>
      </c>
      <c r="P24" s="40">
        <f t="shared" si="6"/>
        <v>0</v>
      </c>
      <c r="Q24" s="40">
        <f t="shared" si="6"/>
        <v>0</v>
      </c>
      <c r="R24" s="40">
        <f t="shared" si="6"/>
        <v>0</v>
      </c>
      <c r="S24" s="40">
        <f t="shared" si="6"/>
        <v>0</v>
      </c>
      <c r="T24" s="40">
        <f t="shared" si="6"/>
        <v>0</v>
      </c>
      <c r="U24" s="40">
        <f t="shared" si="6"/>
        <v>0</v>
      </c>
      <c r="V24" s="40">
        <f t="shared" si="6"/>
        <v>0</v>
      </c>
    </row>
    <row r="25" spans="1:22" s="149" customFormat="1" ht="31.5">
      <c r="A25" s="16" t="s">
        <v>87</v>
      </c>
      <c r="B25" s="27" t="s">
        <v>88</v>
      </c>
      <c r="C25" s="16" t="s">
        <v>75</v>
      </c>
      <c r="D25" s="40">
        <f t="shared" si="5"/>
        <v>0</v>
      </c>
      <c r="E25" s="40">
        <f t="shared" si="5"/>
        <v>0</v>
      </c>
      <c r="F25" s="40">
        <f t="shared" si="5"/>
        <v>102.71351</v>
      </c>
      <c r="G25" s="40">
        <f t="shared" si="5"/>
        <v>0</v>
      </c>
      <c r="H25" s="40">
        <f t="shared" si="5"/>
        <v>12.87</v>
      </c>
      <c r="I25" s="40" t="s">
        <v>76</v>
      </c>
      <c r="J25" s="40">
        <f t="shared" ref="J25:V25" si="7">J73</f>
        <v>0</v>
      </c>
      <c r="K25" s="40">
        <f t="shared" si="7"/>
        <v>0</v>
      </c>
      <c r="L25" s="40">
        <f t="shared" si="7"/>
        <v>0</v>
      </c>
      <c r="M25" s="40">
        <f t="shared" si="7"/>
        <v>-0.29899999999999999</v>
      </c>
      <c r="N25" s="40">
        <f t="shared" si="7"/>
        <v>-0.2898</v>
      </c>
      <c r="O25" s="40">
        <f t="shared" si="7"/>
        <v>0</v>
      </c>
      <c r="P25" s="40">
        <f t="shared" si="7"/>
        <v>0</v>
      </c>
      <c r="Q25" s="40">
        <f t="shared" si="7"/>
        <v>0</v>
      </c>
      <c r="R25" s="40">
        <f t="shared" si="7"/>
        <v>0</v>
      </c>
      <c r="S25" s="40">
        <f t="shared" si="7"/>
        <v>0</v>
      </c>
      <c r="T25" s="40">
        <f t="shared" si="7"/>
        <v>0</v>
      </c>
      <c r="U25" s="40">
        <f t="shared" si="7"/>
        <v>0</v>
      </c>
      <c r="V25" s="40">
        <f t="shared" si="7"/>
        <v>0</v>
      </c>
    </row>
    <row r="26" spans="1:22" s="149" customFormat="1" ht="15.75">
      <c r="A26" s="16" t="s">
        <v>89</v>
      </c>
      <c r="B26" s="27" t="s">
        <v>90</v>
      </c>
      <c r="C26" s="16" t="s">
        <v>75</v>
      </c>
      <c r="D26" s="40">
        <f>D19</f>
        <v>1.9</v>
      </c>
      <c r="E26" s="40">
        <f>E19</f>
        <v>0</v>
      </c>
      <c r="F26" s="40">
        <f>F19</f>
        <v>102.71351</v>
      </c>
      <c r="G26" s="40">
        <f>G19</f>
        <v>0</v>
      </c>
      <c r="H26" s="40">
        <f>H19</f>
        <v>12.87</v>
      </c>
      <c r="I26" s="40" t="s">
        <v>76</v>
      </c>
      <c r="J26" s="40">
        <f t="shared" ref="J26:V26" si="8">J19</f>
        <v>0</v>
      </c>
      <c r="K26" s="40">
        <f t="shared" si="8"/>
        <v>0</v>
      </c>
      <c r="L26" s="40">
        <f t="shared" si="8"/>
        <v>0</v>
      </c>
      <c r="M26" s="40">
        <f t="shared" si="8"/>
        <v>-0.29899999999999999</v>
      </c>
      <c r="N26" s="40">
        <f t="shared" si="8"/>
        <v>-0.2898</v>
      </c>
      <c r="O26" s="40">
        <f t="shared" si="8"/>
        <v>0</v>
      </c>
      <c r="P26" s="40">
        <f t="shared" si="8"/>
        <v>0</v>
      </c>
      <c r="Q26" s="40">
        <f t="shared" si="8"/>
        <v>0</v>
      </c>
      <c r="R26" s="40">
        <f t="shared" si="8"/>
        <v>0</v>
      </c>
      <c r="S26" s="40">
        <f t="shared" si="8"/>
        <v>0</v>
      </c>
      <c r="T26" s="40">
        <f t="shared" si="8"/>
        <v>0</v>
      </c>
      <c r="U26" s="40">
        <f t="shared" si="8"/>
        <v>0</v>
      </c>
      <c r="V26" s="40">
        <f t="shared" si="8"/>
        <v>0</v>
      </c>
    </row>
    <row r="27" spans="1:22" s="149" customFormat="1" ht="31.5">
      <c r="A27" s="16" t="s">
        <v>91</v>
      </c>
      <c r="B27" s="27" t="s">
        <v>92</v>
      </c>
      <c r="C27" s="16" t="s">
        <v>75</v>
      </c>
      <c r="D27" s="40">
        <f>D28</f>
        <v>1.9</v>
      </c>
      <c r="E27" s="40">
        <f>E28</f>
        <v>0</v>
      </c>
      <c r="F27" s="40">
        <f>F28</f>
        <v>0</v>
      </c>
      <c r="G27" s="40">
        <f>G28</f>
        <v>0</v>
      </c>
      <c r="H27" s="40">
        <f>H28</f>
        <v>0</v>
      </c>
      <c r="I27" s="40" t="s">
        <v>76</v>
      </c>
      <c r="J27" s="40">
        <f t="shared" ref="J27:V27" si="9">J28</f>
        <v>0</v>
      </c>
      <c r="K27" s="40">
        <f t="shared" si="9"/>
        <v>0</v>
      </c>
      <c r="L27" s="40">
        <f t="shared" si="9"/>
        <v>0</v>
      </c>
      <c r="M27" s="40">
        <f t="shared" si="9"/>
        <v>-0.29899999999999999</v>
      </c>
      <c r="N27" s="40">
        <f t="shared" si="9"/>
        <v>-0.2898</v>
      </c>
      <c r="O27" s="40">
        <f t="shared" si="9"/>
        <v>0</v>
      </c>
      <c r="P27" s="40">
        <f t="shared" si="9"/>
        <v>0</v>
      </c>
      <c r="Q27" s="40">
        <f t="shared" si="9"/>
        <v>0</v>
      </c>
      <c r="R27" s="40">
        <f t="shared" si="9"/>
        <v>0</v>
      </c>
      <c r="S27" s="40">
        <f t="shared" si="9"/>
        <v>0</v>
      </c>
      <c r="T27" s="40">
        <f t="shared" si="9"/>
        <v>0</v>
      </c>
      <c r="U27" s="40">
        <f t="shared" si="9"/>
        <v>0</v>
      </c>
      <c r="V27" s="40">
        <f t="shared" si="9"/>
        <v>0</v>
      </c>
    </row>
    <row r="28" spans="1:22" s="149" customFormat="1" ht="47.25">
      <c r="A28" s="16" t="s">
        <v>93</v>
      </c>
      <c r="B28" s="27" t="s">
        <v>94</v>
      </c>
      <c r="C28" s="16" t="s">
        <v>75</v>
      </c>
      <c r="D28" s="40">
        <f>D29+D30</f>
        <v>1.9</v>
      </c>
      <c r="E28" s="40">
        <f>E29+E30</f>
        <v>0</v>
      </c>
      <c r="F28" s="40">
        <f>F29+F30</f>
        <v>0</v>
      </c>
      <c r="G28" s="40">
        <f>G29+G30</f>
        <v>0</v>
      </c>
      <c r="H28" s="40">
        <f>H29+H30</f>
        <v>0</v>
      </c>
      <c r="I28" s="40" t="s">
        <v>76</v>
      </c>
      <c r="J28" s="40">
        <f>J29+J30</f>
        <v>0</v>
      </c>
      <c r="K28" s="40">
        <f>K29+K30</f>
        <v>0</v>
      </c>
      <c r="L28" s="40">
        <f>L29+L30</f>
        <v>0</v>
      </c>
      <c r="M28" s="40">
        <f>M29</f>
        <v>-0.29899999999999999</v>
      </c>
      <c r="N28" s="40">
        <f>N29</f>
        <v>-0.2898</v>
      </c>
      <c r="O28" s="40">
        <f t="shared" ref="O28:V28" si="10">O29+O30</f>
        <v>0</v>
      </c>
      <c r="P28" s="40">
        <f t="shared" si="10"/>
        <v>0</v>
      </c>
      <c r="Q28" s="40">
        <f t="shared" si="10"/>
        <v>0</v>
      </c>
      <c r="R28" s="40">
        <f t="shared" si="10"/>
        <v>0</v>
      </c>
      <c r="S28" s="40">
        <f t="shared" si="10"/>
        <v>0</v>
      </c>
      <c r="T28" s="40">
        <f t="shared" si="10"/>
        <v>0</v>
      </c>
      <c r="U28" s="40">
        <f t="shared" si="10"/>
        <v>0</v>
      </c>
      <c r="V28" s="40">
        <f t="shared" si="10"/>
        <v>0</v>
      </c>
    </row>
    <row r="29" spans="1:22" s="148" customFormat="1" ht="78.75">
      <c r="A29" s="18" t="s">
        <v>39</v>
      </c>
      <c r="B29" s="27" t="s">
        <v>95</v>
      </c>
      <c r="C29" s="17" t="s">
        <v>373</v>
      </c>
      <c r="D29" s="40">
        <v>1.3</v>
      </c>
      <c r="E29" s="40">
        <v>0</v>
      </c>
      <c r="F29" s="40">
        <v>0</v>
      </c>
      <c r="G29" s="40">
        <v>0</v>
      </c>
      <c r="H29" s="40">
        <v>0</v>
      </c>
      <c r="I29" s="40" t="s">
        <v>76</v>
      </c>
      <c r="J29" s="40">
        <v>0</v>
      </c>
      <c r="K29" s="40">
        <v>0</v>
      </c>
      <c r="L29" s="40">
        <v>0</v>
      </c>
      <c r="M29" s="40">
        <v>-0.29899999999999999</v>
      </c>
      <c r="N29" s="40">
        <v>-0.2898</v>
      </c>
      <c r="O29" s="40">
        <v>0</v>
      </c>
      <c r="P29" s="40">
        <v>0</v>
      </c>
      <c r="Q29" s="40">
        <v>0</v>
      </c>
      <c r="R29" s="40">
        <v>0</v>
      </c>
      <c r="S29" s="40">
        <v>0</v>
      </c>
      <c r="T29" s="40">
        <v>0</v>
      </c>
      <c r="U29" s="40">
        <v>0</v>
      </c>
      <c r="V29" s="40">
        <v>0</v>
      </c>
    </row>
    <row r="30" spans="1:22" s="149" customFormat="1" ht="78.75">
      <c r="A30" s="18" t="s">
        <v>40</v>
      </c>
      <c r="B30" s="27" t="s">
        <v>96</v>
      </c>
      <c r="C30" s="17" t="s">
        <v>375</v>
      </c>
      <c r="D30" s="40">
        <v>0.6</v>
      </c>
      <c r="E30" s="40">
        <v>0</v>
      </c>
      <c r="F30" s="40">
        <v>0</v>
      </c>
      <c r="G30" s="40">
        <v>0</v>
      </c>
      <c r="H30" s="40">
        <v>0</v>
      </c>
      <c r="I30" s="40" t="s">
        <v>76</v>
      </c>
      <c r="J30" s="40">
        <v>0</v>
      </c>
      <c r="K30" s="40">
        <v>0</v>
      </c>
      <c r="L30" s="40">
        <v>0</v>
      </c>
      <c r="M30" s="40">
        <v>-0.29899999999999999</v>
      </c>
      <c r="N30" s="40">
        <v>-0.2898</v>
      </c>
      <c r="O30" s="40">
        <v>0</v>
      </c>
      <c r="P30" s="40">
        <v>0</v>
      </c>
      <c r="Q30" s="40">
        <v>0</v>
      </c>
      <c r="R30" s="40">
        <v>0</v>
      </c>
      <c r="S30" s="40">
        <v>0</v>
      </c>
      <c r="T30" s="40">
        <v>0</v>
      </c>
      <c r="U30" s="40">
        <v>0</v>
      </c>
      <c r="V30" s="40">
        <v>0</v>
      </c>
    </row>
    <row r="31" spans="1:22" s="149" customFormat="1" ht="78.75">
      <c r="A31" s="16" t="s">
        <v>97</v>
      </c>
      <c r="B31" s="27" t="s">
        <v>98</v>
      </c>
      <c r="C31" s="40" t="s">
        <v>75</v>
      </c>
      <c r="D31" s="40">
        <v>0</v>
      </c>
      <c r="E31" s="40">
        <v>0</v>
      </c>
      <c r="F31" s="40">
        <v>0</v>
      </c>
      <c r="G31" s="40">
        <v>0</v>
      </c>
      <c r="H31" s="40">
        <v>0</v>
      </c>
      <c r="I31" s="40" t="s">
        <v>76</v>
      </c>
      <c r="J31" s="40">
        <v>0</v>
      </c>
      <c r="K31" s="40">
        <v>0</v>
      </c>
      <c r="L31" s="40">
        <v>0</v>
      </c>
      <c r="M31" s="40">
        <v>0</v>
      </c>
      <c r="N31" s="40">
        <v>0</v>
      </c>
      <c r="O31" s="40">
        <v>0</v>
      </c>
      <c r="P31" s="40">
        <v>0</v>
      </c>
      <c r="Q31" s="40">
        <v>0</v>
      </c>
      <c r="R31" s="40">
        <v>0</v>
      </c>
      <c r="S31" s="40">
        <v>0</v>
      </c>
      <c r="T31" s="40">
        <v>0</v>
      </c>
      <c r="U31" s="40">
        <v>0</v>
      </c>
      <c r="V31" s="40">
        <v>0</v>
      </c>
    </row>
    <row r="32" spans="1:22" s="149" customFormat="1" ht="47.25">
      <c r="A32" s="18" t="s">
        <v>99</v>
      </c>
      <c r="B32" s="27" t="s">
        <v>100</v>
      </c>
      <c r="C32" s="40" t="s">
        <v>75</v>
      </c>
      <c r="D32" s="40">
        <f>D33+D34</f>
        <v>0</v>
      </c>
      <c r="E32" s="40">
        <f>E33+E34</f>
        <v>0</v>
      </c>
      <c r="F32" s="40">
        <f>F33+F34</f>
        <v>0</v>
      </c>
      <c r="G32" s="40">
        <f>G33+G34</f>
        <v>0</v>
      </c>
      <c r="H32" s="40">
        <f>H33+H34</f>
        <v>0</v>
      </c>
      <c r="I32" s="40" t="s">
        <v>76</v>
      </c>
      <c r="J32" s="40">
        <f t="shared" ref="J32:V32" si="11">J33+J34</f>
        <v>0</v>
      </c>
      <c r="K32" s="40">
        <f t="shared" si="11"/>
        <v>0</v>
      </c>
      <c r="L32" s="40">
        <f t="shared" si="11"/>
        <v>0</v>
      </c>
      <c r="M32" s="40">
        <f t="shared" si="11"/>
        <v>0</v>
      </c>
      <c r="N32" s="40">
        <f t="shared" si="11"/>
        <v>0</v>
      </c>
      <c r="O32" s="40">
        <f t="shared" si="11"/>
        <v>0</v>
      </c>
      <c r="P32" s="40">
        <f t="shared" si="11"/>
        <v>0</v>
      </c>
      <c r="Q32" s="40">
        <f t="shared" si="11"/>
        <v>0</v>
      </c>
      <c r="R32" s="40">
        <f t="shared" si="11"/>
        <v>0</v>
      </c>
      <c r="S32" s="40">
        <f t="shared" si="11"/>
        <v>0</v>
      </c>
      <c r="T32" s="40">
        <f t="shared" si="11"/>
        <v>0</v>
      </c>
      <c r="U32" s="40">
        <f t="shared" si="11"/>
        <v>0</v>
      </c>
      <c r="V32" s="40">
        <f t="shared" si="11"/>
        <v>0</v>
      </c>
    </row>
    <row r="33" spans="1:22" s="149" customFormat="1" ht="78.75">
      <c r="A33" s="18" t="s">
        <v>101</v>
      </c>
      <c r="B33" s="27" t="s">
        <v>102</v>
      </c>
      <c r="C33" s="40" t="s">
        <v>75</v>
      </c>
      <c r="D33" s="40">
        <v>0</v>
      </c>
      <c r="E33" s="40">
        <v>0</v>
      </c>
      <c r="F33" s="40">
        <v>0</v>
      </c>
      <c r="G33" s="40">
        <v>0</v>
      </c>
      <c r="H33" s="40">
        <v>0</v>
      </c>
      <c r="I33" s="40" t="s">
        <v>76</v>
      </c>
      <c r="J33" s="40">
        <v>0</v>
      </c>
      <c r="K33" s="40">
        <v>0</v>
      </c>
      <c r="L33" s="40">
        <v>0</v>
      </c>
      <c r="M33" s="40">
        <v>0</v>
      </c>
      <c r="N33" s="40">
        <v>0</v>
      </c>
      <c r="O33" s="40">
        <v>0</v>
      </c>
      <c r="P33" s="40">
        <v>0</v>
      </c>
      <c r="Q33" s="40">
        <v>0</v>
      </c>
      <c r="R33" s="40">
        <v>0</v>
      </c>
      <c r="S33" s="40">
        <v>0</v>
      </c>
      <c r="T33" s="40">
        <v>0</v>
      </c>
      <c r="U33" s="40">
        <v>0</v>
      </c>
      <c r="V33" s="40">
        <v>0</v>
      </c>
    </row>
    <row r="34" spans="1:22" s="149" customFormat="1" ht="47.25">
      <c r="A34" s="18" t="s">
        <v>103</v>
      </c>
      <c r="B34" s="27" t="s">
        <v>104</v>
      </c>
      <c r="C34" s="40" t="s">
        <v>75</v>
      </c>
      <c r="D34" s="40">
        <v>0</v>
      </c>
      <c r="E34" s="40">
        <v>0</v>
      </c>
      <c r="F34" s="40">
        <v>0</v>
      </c>
      <c r="G34" s="40">
        <v>0</v>
      </c>
      <c r="H34" s="40">
        <v>0</v>
      </c>
      <c r="I34" s="40" t="s">
        <v>76</v>
      </c>
      <c r="J34" s="40">
        <v>0</v>
      </c>
      <c r="K34" s="40">
        <v>0</v>
      </c>
      <c r="L34" s="40">
        <v>0</v>
      </c>
      <c r="M34" s="40">
        <v>0</v>
      </c>
      <c r="N34" s="40">
        <v>0</v>
      </c>
      <c r="O34" s="40">
        <v>0</v>
      </c>
      <c r="P34" s="40">
        <v>0</v>
      </c>
      <c r="Q34" s="40">
        <v>0</v>
      </c>
      <c r="R34" s="40">
        <v>0</v>
      </c>
      <c r="S34" s="40">
        <v>0</v>
      </c>
      <c r="T34" s="40">
        <v>0</v>
      </c>
      <c r="U34" s="40">
        <v>0</v>
      </c>
      <c r="V34" s="40">
        <v>0</v>
      </c>
    </row>
    <row r="35" spans="1:22" s="149" customFormat="1" ht="63">
      <c r="A35" s="18" t="s">
        <v>105</v>
      </c>
      <c r="B35" s="27" t="s">
        <v>106</v>
      </c>
      <c r="C35" s="40" t="s">
        <v>75</v>
      </c>
      <c r="D35" s="40">
        <f>D36+D40</f>
        <v>0</v>
      </c>
      <c r="E35" s="40">
        <f>E36+E40</f>
        <v>0</v>
      </c>
      <c r="F35" s="40">
        <f>F36+F40</f>
        <v>0</v>
      </c>
      <c r="G35" s="40">
        <f>G36+G40</f>
        <v>0</v>
      </c>
      <c r="H35" s="40">
        <f>H36+H40</f>
        <v>0</v>
      </c>
      <c r="I35" s="40" t="s">
        <v>76</v>
      </c>
      <c r="J35" s="40">
        <f t="shared" ref="J35:V35" si="12">J36+J40</f>
        <v>0</v>
      </c>
      <c r="K35" s="40">
        <f t="shared" si="12"/>
        <v>0</v>
      </c>
      <c r="L35" s="40">
        <f t="shared" si="12"/>
        <v>0</v>
      </c>
      <c r="M35" s="40">
        <f t="shared" si="12"/>
        <v>0</v>
      </c>
      <c r="N35" s="40">
        <f t="shared" si="12"/>
        <v>0</v>
      </c>
      <c r="O35" s="40">
        <f t="shared" si="12"/>
        <v>0</v>
      </c>
      <c r="P35" s="40">
        <f t="shared" si="12"/>
        <v>0</v>
      </c>
      <c r="Q35" s="40">
        <f t="shared" si="12"/>
        <v>0</v>
      </c>
      <c r="R35" s="40">
        <f t="shared" si="12"/>
        <v>0</v>
      </c>
      <c r="S35" s="40">
        <f t="shared" si="12"/>
        <v>0</v>
      </c>
      <c r="T35" s="40">
        <f t="shared" si="12"/>
        <v>0</v>
      </c>
      <c r="U35" s="40">
        <f t="shared" si="12"/>
        <v>0</v>
      </c>
      <c r="V35" s="40">
        <f t="shared" si="12"/>
        <v>0</v>
      </c>
    </row>
    <row r="36" spans="1:22" s="149" customFormat="1" ht="47.25">
      <c r="A36" s="18" t="s">
        <v>41</v>
      </c>
      <c r="B36" s="27" t="s">
        <v>107</v>
      </c>
      <c r="C36" s="40" t="s">
        <v>75</v>
      </c>
      <c r="D36" s="40">
        <f>D37+D38+D39</f>
        <v>0</v>
      </c>
      <c r="E36" s="40">
        <f>E37+E38+E39</f>
        <v>0</v>
      </c>
      <c r="F36" s="40">
        <f>F37+F38+F39</f>
        <v>0</v>
      </c>
      <c r="G36" s="40">
        <f>G37+G38+G39</f>
        <v>0</v>
      </c>
      <c r="H36" s="40">
        <f>H37+H38+H39</f>
        <v>0</v>
      </c>
      <c r="I36" s="40" t="s">
        <v>76</v>
      </c>
      <c r="J36" s="40">
        <f t="shared" ref="J36:V36" si="13">J37+J38+J39</f>
        <v>0</v>
      </c>
      <c r="K36" s="40">
        <f t="shared" si="13"/>
        <v>0</v>
      </c>
      <c r="L36" s="40">
        <f t="shared" si="13"/>
        <v>0</v>
      </c>
      <c r="M36" s="40">
        <f t="shared" si="13"/>
        <v>0</v>
      </c>
      <c r="N36" s="40">
        <f t="shared" si="13"/>
        <v>0</v>
      </c>
      <c r="O36" s="40">
        <f t="shared" si="13"/>
        <v>0</v>
      </c>
      <c r="P36" s="40">
        <f t="shared" si="13"/>
        <v>0</v>
      </c>
      <c r="Q36" s="40">
        <f t="shared" si="13"/>
        <v>0</v>
      </c>
      <c r="R36" s="40">
        <f t="shared" si="13"/>
        <v>0</v>
      </c>
      <c r="S36" s="40">
        <f t="shared" si="13"/>
        <v>0</v>
      </c>
      <c r="T36" s="40">
        <f t="shared" si="13"/>
        <v>0</v>
      </c>
      <c r="U36" s="40">
        <f t="shared" si="13"/>
        <v>0</v>
      </c>
      <c r="V36" s="40">
        <f t="shared" si="13"/>
        <v>0</v>
      </c>
    </row>
    <row r="37" spans="1:22" s="149" customFormat="1" ht="141.75">
      <c r="A37" s="18" t="s">
        <v>41</v>
      </c>
      <c r="B37" s="27" t="s">
        <v>108</v>
      </c>
      <c r="C37" s="40" t="s">
        <v>75</v>
      </c>
      <c r="D37" s="40">
        <v>0</v>
      </c>
      <c r="E37" s="40">
        <v>0</v>
      </c>
      <c r="F37" s="40">
        <v>0</v>
      </c>
      <c r="G37" s="40">
        <v>0</v>
      </c>
      <c r="H37" s="40">
        <v>0</v>
      </c>
      <c r="I37" s="40" t="s">
        <v>76</v>
      </c>
      <c r="J37" s="40">
        <v>0</v>
      </c>
      <c r="K37" s="40">
        <v>0</v>
      </c>
      <c r="L37" s="40">
        <v>0</v>
      </c>
      <c r="M37" s="40">
        <v>0</v>
      </c>
      <c r="N37" s="40">
        <v>0</v>
      </c>
      <c r="O37" s="40">
        <v>0</v>
      </c>
      <c r="P37" s="40">
        <v>0</v>
      </c>
      <c r="Q37" s="40">
        <v>0</v>
      </c>
      <c r="R37" s="40">
        <v>0</v>
      </c>
      <c r="S37" s="40">
        <v>0</v>
      </c>
      <c r="T37" s="40">
        <v>0</v>
      </c>
      <c r="U37" s="40">
        <v>0</v>
      </c>
      <c r="V37" s="40">
        <v>0</v>
      </c>
    </row>
    <row r="38" spans="1:22" s="149" customFormat="1" ht="110.25">
      <c r="A38" s="18" t="s">
        <v>41</v>
      </c>
      <c r="B38" s="27" t="s">
        <v>109</v>
      </c>
      <c r="C38" s="40" t="s">
        <v>75</v>
      </c>
      <c r="D38" s="40">
        <v>0</v>
      </c>
      <c r="E38" s="40">
        <v>0</v>
      </c>
      <c r="F38" s="40">
        <v>0</v>
      </c>
      <c r="G38" s="40">
        <v>0</v>
      </c>
      <c r="H38" s="40">
        <v>0</v>
      </c>
      <c r="I38" s="40" t="s">
        <v>76</v>
      </c>
      <c r="J38" s="40">
        <v>0</v>
      </c>
      <c r="K38" s="40">
        <v>0</v>
      </c>
      <c r="L38" s="40">
        <v>0</v>
      </c>
      <c r="M38" s="40">
        <v>0</v>
      </c>
      <c r="N38" s="40">
        <v>0</v>
      </c>
      <c r="O38" s="40">
        <v>0</v>
      </c>
      <c r="P38" s="40">
        <v>0</v>
      </c>
      <c r="Q38" s="40">
        <v>0</v>
      </c>
      <c r="R38" s="40">
        <v>0</v>
      </c>
      <c r="S38" s="40">
        <v>0</v>
      </c>
      <c r="T38" s="40">
        <v>0</v>
      </c>
      <c r="U38" s="40">
        <v>0</v>
      </c>
      <c r="V38" s="40">
        <v>0</v>
      </c>
    </row>
    <row r="39" spans="1:22" s="149" customFormat="1" ht="126">
      <c r="A39" s="18" t="s">
        <v>41</v>
      </c>
      <c r="B39" s="27" t="s">
        <v>110</v>
      </c>
      <c r="C39" s="40" t="s">
        <v>75</v>
      </c>
      <c r="D39" s="40">
        <v>0</v>
      </c>
      <c r="E39" s="40">
        <v>0</v>
      </c>
      <c r="F39" s="40">
        <v>0</v>
      </c>
      <c r="G39" s="40">
        <v>0</v>
      </c>
      <c r="H39" s="40">
        <v>0</v>
      </c>
      <c r="I39" s="40" t="s">
        <v>76</v>
      </c>
      <c r="J39" s="40">
        <v>0</v>
      </c>
      <c r="K39" s="40">
        <v>0</v>
      </c>
      <c r="L39" s="40">
        <v>0</v>
      </c>
      <c r="M39" s="40">
        <v>0</v>
      </c>
      <c r="N39" s="40">
        <v>0</v>
      </c>
      <c r="O39" s="40">
        <v>0</v>
      </c>
      <c r="P39" s="40">
        <v>0</v>
      </c>
      <c r="Q39" s="40">
        <v>0</v>
      </c>
      <c r="R39" s="40">
        <v>0</v>
      </c>
      <c r="S39" s="40">
        <v>0</v>
      </c>
      <c r="T39" s="40">
        <v>0</v>
      </c>
      <c r="U39" s="40">
        <v>0</v>
      </c>
      <c r="V39" s="40">
        <v>0</v>
      </c>
    </row>
    <row r="40" spans="1:22" s="149" customFormat="1" ht="47.25">
      <c r="A40" s="18" t="s">
        <v>42</v>
      </c>
      <c r="B40" s="27" t="s">
        <v>107</v>
      </c>
      <c r="C40" s="40" t="s">
        <v>75</v>
      </c>
      <c r="D40" s="40">
        <f>D41+D42+D43</f>
        <v>0</v>
      </c>
      <c r="E40" s="40">
        <f>E41+E42+E43</f>
        <v>0</v>
      </c>
      <c r="F40" s="40">
        <f>F41+F42+F43</f>
        <v>0</v>
      </c>
      <c r="G40" s="40">
        <f>G41+G42+G43</f>
        <v>0</v>
      </c>
      <c r="H40" s="40">
        <f>H41+H42+H43</f>
        <v>0</v>
      </c>
      <c r="I40" s="40" t="s">
        <v>76</v>
      </c>
      <c r="J40" s="40">
        <f t="shared" ref="J40:V40" si="14">J41+J42+J43</f>
        <v>0</v>
      </c>
      <c r="K40" s="40">
        <f t="shared" si="14"/>
        <v>0</v>
      </c>
      <c r="L40" s="40">
        <f t="shared" si="14"/>
        <v>0</v>
      </c>
      <c r="M40" s="40">
        <f t="shared" si="14"/>
        <v>0</v>
      </c>
      <c r="N40" s="40">
        <f t="shared" si="14"/>
        <v>0</v>
      </c>
      <c r="O40" s="40">
        <f t="shared" si="14"/>
        <v>0</v>
      </c>
      <c r="P40" s="40">
        <f t="shared" si="14"/>
        <v>0</v>
      </c>
      <c r="Q40" s="40">
        <f t="shared" si="14"/>
        <v>0</v>
      </c>
      <c r="R40" s="40">
        <f t="shared" si="14"/>
        <v>0</v>
      </c>
      <c r="S40" s="40">
        <f t="shared" si="14"/>
        <v>0</v>
      </c>
      <c r="T40" s="40">
        <f t="shared" si="14"/>
        <v>0</v>
      </c>
      <c r="U40" s="40">
        <f t="shared" si="14"/>
        <v>0</v>
      </c>
      <c r="V40" s="40">
        <f t="shared" si="14"/>
        <v>0</v>
      </c>
    </row>
    <row r="41" spans="1:22" s="149" customFormat="1" ht="141.75">
      <c r="A41" s="18" t="s">
        <v>42</v>
      </c>
      <c r="B41" s="27" t="s">
        <v>108</v>
      </c>
      <c r="C41" s="40" t="s">
        <v>75</v>
      </c>
      <c r="D41" s="40">
        <v>0</v>
      </c>
      <c r="E41" s="40">
        <v>0</v>
      </c>
      <c r="F41" s="40">
        <v>0</v>
      </c>
      <c r="G41" s="40">
        <v>0</v>
      </c>
      <c r="H41" s="40">
        <v>0</v>
      </c>
      <c r="I41" s="40" t="s">
        <v>76</v>
      </c>
      <c r="J41" s="40">
        <v>0</v>
      </c>
      <c r="K41" s="40">
        <v>0</v>
      </c>
      <c r="L41" s="40">
        <v>0</v>
      </c>
      <c r="M41" s="40">
        <v>0</v>
      </c>
      <c r="N41" s="40">
        <v>0</v>
      </c>
      <c r="O41" s="40">
        <v>0</v>
      </c>
      <c r="P41" s="40">
        <v>0</v>
      </c>
      <c r="Q41" s="40">
        <v>0</v>
      </c>
      <c r="R41" s="40">
        <v>0</v>
      </c>
      <c r="S41" s="40">
        <v>0</v>
      </c>
      <c r="T41" s="40">
        <v>0</v>
      </c>
      <c r="U41" s="40">
        <v>0</v>
      </c>
      <c r="V41" s="40">
        <v>0</v>
      </c>
    </row>
    <row r="42" spans="1:22" s="149" customFormat="1" ht="110.25">
      <c r="A42" s="18" t="s">
        <v>42</v>
      </c>
      <c r="B42" s="27" t="s">
        <v>109</v>
      </c>
      <c r="C42" s="40" t="s">
        <v>75</v>
      </c>
      <c r="D42" s="40">
        <v>0</v>
      </c>
      <c r="E42" s="40">
        <v>0</v>
      </c>
      <c r="F42" s="40">
        <v>0</v>
      </c>
      <c r="G42" s="40">
        <v>0</v>
      </c>
      <c r="H42" s="40">
        <v>0</v>
      </c>
      <c r="I42" s="40" t="s">
        <v>76</v>
      </c>
      <c r="J42" s="40">
        <v>0</v>
      </c>
      <c r="K42" s="40">
        <v>0</v>
      </c>
      <c r="L42" s="40">
        <v>0</v>
      </c>
      <c r="M42" s="40">
        <v>0</v>
      </c>
      <c r="N42" s="40">
        <v>0</v>
      </c>
      <c r="O42" s="40">
        <v>0</v>
      </c>
      <c r="P42" s="40">
        <v>0</v>
      </c>
      <c r="Q42" s="40">
        <v>0</v>
      </c>
      <c r="R42" s="40">
        <v>0</v>
      </c>
      <c r="S42" s="40">
        <v>0</v>
      </c>
      <c r="T42" s="40">
        <v>0</v>
      </c>
      <c r="U42" s="40">
        <v>0</v>
      </c>
      <c r="V42" s="40">
        <v>0</v>
      </c>
    </row>
    <row r="43" spans="1:22" s="149" customFormat="1" ht="126">
      <c r="A43" s="18" t="s">
        <v>42</v>
      </c>
      <c r="B43" s="27" t="s">
        <v>111</v>
      </c>
      <c r="C43" s="40" t="s">
        <v>75</v>
      </c>
      <c r="D43" s="40">
        <v>0</v>
      </c>
      <c r="E43" s="40">
        <v>0</v>
      </c>
      <c r="F43" s="40">
        <v>0</v>
      </c>
      <c r="G43" s="40">
        <v>0</v>
      </c>
      <c r="H43" s="40">
        <v>0</v>
      </c>
      <c r="I43" s="40" t="s">
        <v>76</v>
      </c>
      <c r="J43" s="40">
        <v>0</v>
      </c>
      <c r="K43" s="40">
        <v>0</v>
      </c>
      <c r="L43" s="40">
        <v>0</v>
      </c>
      <c r="M43" s="40">
        <v>0</v>
      </c>
      <c r="N43" s="40">
        <v>0</v>
      </c>
      <c r="O43" s="40">
        <v>0</v>
      </c>
      <c r="P43" s="40">
        <v>0</v>
      </c>
      <c r="Q43" s="40">
        <v>0</v>
      </c>
      <c r="R43" s="40">
        <v>0</v>
      </c>
      <c r="S43" s="40">
        <v>0</v>
      </c>
      <c r="T43" s="40">
        <v>0</v>
      </c>
      <c r="U43" s="40">
        <v>0</v>
      </c>
      <c r="V43" s="40">
        <v>0</v>
      </c>
    </row>
    <row r="44" spans="1:22" s="149" customFormat="1" ht="110.25">
      <c r="A44" s="18" t="s">
        <v>112</v>
      </c>
      <c r="B44" s="27" t="s">
        <v>113</v>
      </c>
      <c r="C44" s="40" t="s">
        <v>75</v>
      </c>
      <c r="D44" s="40">
        <f>D45+D46</f>
        <v>0</v>
      </c>
      <c r="E44" s="40">
        <f>E45+E46</f>
        <v>0</v>
      </c>
      <c r="F44" s="40">
        <f>F45+F46</f>
        <v>0</v>
      </c>
      <c r="G44" s="40">
        <f>G45+G46</f>
        <v>0</v>
      </c>
      <c r="H44" s="40">
        <f>H45+H46</f>
        <v>0</v>
      </c>
      <c r="I44" s="40" t="s">
        <v>76</v>
      </c>
      <c r="J44" s="40">
        <f t="shared" ref="J44:V44" si="15">J45+J46</f>
        <v>0</v>
      </c>
      <c r="K44" s="40">
        <f t="shared" si="15"/>
        <v>0</v>
      </c>
      <c r="L44" s="40">
        <f t="shared" si="15"/>
        <v>0</v>
      </c>
      <c r="M44" s="40">
        <f t="shared" si="15"/>
        <v>0</v>
      </c>
      <c r="N44" s="40">
        <f t="shared" si="15"/>
        <v>0</v>
      </c>
      <c r="O44" s="40">
        <f t="shared" si="15"/>
        <v>0</v>
      </c>
      <c r="P44" s="40">
        <f t="shared" si="15"/>
        <v>0</v>
      </c>
      <c r="Q44" s="40">
        <f t="shared" si="15"/>
        <v>0</v>
      </c>
      <c r="R44" s="40">
        <f t="shared" si="15"/>
        <v>0</v>
      </c>
      <c r="S44" s="40">
        <f t="shared" si="15"/>
        <v>0</v>
      </c>
      <c r="T44" s="40">
        <f t="shared" si="15"/>
        <v>0</v>
      </c>
      <c r="U44" s="40">
        <f t="shared" si="15"/>
        <v>0</v>
      </c>
      <c r="V44" s="40">
        <f t="shared" si="15"/>
        <v>0</v>
      </c>
    </row>
    <row r="45" spans="1:22" s="149" customFormat="1" ht="78.75">
      <c r="A45" s="18" t="s">
        <v>114</v>
      </c>
      <c r="B45" s="27" t="s">
        <v>115</v>
      </c>
      <c r="C45" s="40" t="s">
        <v>75</v>
      </c>
      <c r="D45" s="40">
        <v>0</v>
      </c>
      <c r="E45" s="40">
        <v>0</v>
      </c>
      <c r="F45" s="40">
        <v>0</v>
      </c>
      <c r="G45" s="40">
        <v>0</v>
      </c>
      <c r="H45" s="40">
        <v>0</v>
      </c>
      <c r="I45" s="40" t="s">
        <v>76</v>
      </c>
      <c r="J45" s="40">
        <v>0</v>
      </c>
      <c r="K45" s="40">
        <v>0</v>
      </c>
      <c r="L45" s="40">
        <v>0</v>
      </c>
      <c r="M45" s="40">
        <v>0</v>
      </c>
      <c r="N45" s="40">
        <v>0</v>
      </c>
      <c r="O45" s="40">
        <v>0</v>
      </c>
      <c r="P45" s="40">
        <v>0</v>
      </c>
      <c r="Q45" s="40">
        <v>0</v>
      </c>
      <c r="R45" s="40">
        <v>0</v>
      </c>
      <c r="S45" s="40">
        <v>0</v>
      </c>
      <c r="T45" s="40">
        <v>0</v>
      </c>
      <c r="U45" s="40">
        <v>0</v>
      </c>
      <c r="V45" s="40">
        <v>0</v>
      </c>
    </row>
    <row r="46" spans="1:22" s="149" customFormat="1" ht="94.5">
      <c r="A46" s="18" t="s">
        <v>116</v>
      </c>
      <c r="B46" s="27" t="s">
        <v>117</v>
      </c>
      <c r="C46" s="40" t="s">
        <v>75</v>
      </c>
      <c r="D46" s="40">
        <v>0</v>
      </c>
      <c r="E46" s="40">
        <v>0</v>
      </c>
      <c r="F46" s="40">
        <v>0</v>
      </c>
      <c r="G46" s="40">
        <v>0</v>
      </c>
      <c r="H46" s="40">
        <v>0</v>
      </c>
      <c r="I46" s="40" t="s">
        <v>76</v>
      </c>
      <c r="J46" s="40">
        <v>0</v>
      </c>
      <c r="K46" s="40">
        <v>0</v>
      </c>
      <c r="L46" s="40">
        <v>0</v>
      </c>
      <c r="M46" s="40">
        <v>0</v>
      </c>
      <c r="N46" s="40">
        <v>0</v>
      </c>
      <c r="O46" s="40">
        <v>0</v>
      </c>
      <c r="P46" s="40">
        <v>0</v>
      </c>
      <c r="Q46" s="40">
        <v>0</v>
      </c>
      <c r="R46" s="40">
        <v>0</v>
      </c>
      <c r="S46" s="40">
        <v>0</v>
      </c>
      <c r="T46" s="40">
        <v>0</v>
      </c>
      <c r="U46" s="40">
        <v>0</v>
      </c>
      <c r="V46" s="40">
        <v>0</v>
      </c>
    </row>
    <row r="47" spans="1:22" s="149" customFormat="1" ht="52.5" customHeight="1">
      <c r="A47" s="16" t="s">
        <v>118</v>
      </c>
      <c r="B47" s="27" t="s">
        <v>119</v>
      </c>
      <c r="C47" s="16" t="s">
        <v>75</v>
      </c>
      <c r="D47" s="40">
        <v>0</v>
      </c>
      <c r="E47" s="40">
        <v>0</v>
      </c>
      <c r="F47" s="40">
        <v>0</v>
      </c>
      <c r="G47" s="40">
        <v>0</v>
      </c>
      <c r="H47" s="40">
        <v>0</v>
      </c>
      <c r="I47" s="40" t="s">
        <v>76</v>
      </c>
      <c r="J47" s="40">
        <v>0</v>
      </c>
      <c r="K47" s="40">
        <v>0</v>
      </c>
      <c r="L47" s="40">
        <v>0</v>
      </c>
      <c r="M47" s="40">
        <v>0</v>
      </c>
      <c r="N47" s="40">
        <v>0</v>
      </c>
      <c r="O47" s="40">
        <v>0</v>
      </c>
      <c r="P47" s="40">
        <v>0</v>
      </c>
      <c r="Q47" s="40">
        <v>0</v>
      </c>
      <c r="R47" s="40">
        <v>0</v>
      </c>
      <c r="S47" s="40">
        <v>0</v>
      </c>
      <c r="T47" s="40">
        <v>0</v>
      </c>
      <c r="U47" s="40">
        <v>0</v>
      </c>
      <c r="V47" s="40">
        <v>0</v>
      </c>
    </row>
    <row r="48" spans="1:22" s="149" customFormat="1" ht="78.75">
      <c r="A48" s="16" t="s">
        <v>120</v>
      </c>
      <c r="B48" s="27" t="s">
        <v>121</v>
      </c>
      <c r="C48" s="16" t="s">
        <v>75</v>
      </c>
      <c r="D48" s="40">
        <v>0</v>
      </c>
      <c r="E48" s="40">
        <v>0</v>
      </c>
      <c r="F48" s="40">
        <v>0</v>
      </c>
      <c r="G48" s="40">
        <v>0</v>
      </c>
      <c r="H48" s="40">
        <v>0</v>
      </c>
      <c r="I48" s="40" t="s">
        <v>76</v>
      </c>
      <c r="J48" s="40">
        <v>0</v>
      </c>
      <c r="K48" s="40">
        <v>0</v>
      </c>
      <c r="L48" s="40">
        <v>0</v>
      </c>
      <c r="M48" s="40">
        <v>0</v>
      </c>
      <c r="N48" s="40">
        <v>0</v>
      </c>
      <c r="O48" s="40">
        <v>0</v>
      </c>
      <c r="P48" s="40">
        <v>0</v>
      </c>
      <c r="Q48" s="40">
        <v>0</v>
      </c>
      <c r="R48" s="40">
        <v>0</v>
      </c>
      <c r="S48" s="40">
        <v>0</v>
      </c>
      <c r="T48" s="40">
        <v>0</v>
      </c>
      <c r="U48" s="40">
        <v>0</v>
      </c>
      <c r="V48" s="40">
        <v>0</v>
      </c>
    </row>
    <row r="49" spans="1:22" s="149" customFormat="1" ht="47.25">
      <c r="A49" s="16" t="s">
        <v>45</v>
      </c>
      <c r="B49" s="27" t="s">
        <v>122</v>
      </c>
      <c r="C49" s="16" t="s">
        <v>75</v>
      </c>
      <c r="D49" s="40">
        <v>0</v>
      </c>
      <c r="E49" s="40">
        <v>0</v>
      </c>
      <c r="F49" s="40">
        <v>0</v>
      </c>
      <c r="G49" s="40">
        <v>0</v>
      </c>
      <c r="H49" s="40">
        <v>0</v>
      </c>
      <c r="I49" s="40" t="s">
        <v>76</v>
      </c>
      <c r="J49" s="40">
        <v>0</v>
      </c>
      <c r="K49" s="40">
        <v>0</v>
      </c>
      <c r="L49" s="40">
        <v>0</v>
      </c>
      <c r="M49" s="40">
        <v>0</v>
      </c>
      <c r="N49" s="40">
        <v>0</v>
      </c>
      <c r="O49" s="40">
        <v>0</v>
      </c>
      <c r="P49" s="40">
        <v>0</v>
      </c>
      <c r="Q49" s="40">
        <v>0</v>
      </c>
      <c r="R49" s="40">
        <v>0</v>
      </c>
      <c r="S49" s="40">
        <v>0</v>
      </c>
      <c r="T49" s="40">
        <v>0</v>
      </c>
      <c r="U49" s="40">
        <v>0</v>
      </c>
      <c r="V49" s="40">
        <v>0</v>
      </c>
    </row>
    <row r="50" spans="1:22" s="149" customFormat="1" ht="78.75">
      <c r="A50" s="16" t="s">
        <v>46</v>
      </c>
      <c r="B50" s="27" t="s">
        <v>123</v>
      </c>
      <c r="C50" s="16" t="s">
        <v>75</v>
      </c>
      <c r="D50" s="40">
        <v>0</v>
      </c>
      <c r="E50" s="40">
        <v>0</v>
      </c>
      <c r="F50" s="40">
        <v>0</v>
      </c>
      <c r="G50" s="40">
        <v>0</v>
      </c>
      <c r="H50" s="40">
        <v>0</v>
      </c>
      <c r="I50" s="40" t="s">
        <v>76</v>
      </c>
      <c r="J50" s="40">
        <v>0</v>
      </c>
      <c r="K50" s="40">
        <v>0</v>
      </c>
      <c r="L50" s="40">
        <v>0</v>
      </c>
      <c r="M50" s="40">
        <v>0</v>
      </c>
      <c r="N50" s="40">
        <v>0</v>
      </c>
      <c r="O50" s="40">
        <v>0</v>
      </c>
      <c r="P50" s="40">
        <v>0</v>
      </c>
      <c r="Q50" s="40">
        <v>0</v>
      </c>
      <c r="R50" s="40">
        <v>0</v>
      </c>
      <c r="S50" s="40">
        <v>0</v>
      </c>
      <c r="T50" s="40">
        <v>0</v>
      </c>
      <c r="U50" s="40">
        <v>0</v>
      </c>
      <c r="V50" s="40">
        <v>0</v>
      </c>
    </row>
    <row r="51" spans="1:22" s="149" customFormat="1" ht="47.25">
      <c r="A51" s="16" t="s">
        <v>124</v>
      </c>
      <c r="B51" s="27" t="s">
        <v>125</v>
      </c>
      <c r="C51" s="16" t="s">
        <v>75</v>
      </c>
      <c r="D51" s="40">
        <v>0</v>
      </c>
      <c r="E51" s="40">
        <v>0</v>
      </c>
      <c r="F51" s="40">
        <v>0</v>
      </c>
      <c r="G51" s="40">
        <v>0</v>
      </c>
      <c r="H51" s="40">
        <v>0</v>
      </c>
      <c r="I51" s="40" t="s">
        <v>76</v>
      </c>
      <c r="J51" s="40">
        <v>0</v>
      </c>
      <c r="K51" s="40">
        <v>0</v>
      </c>
      <c r="L51" s="40">
        <v>0</v>
      </c>
      <c r="M51" s="40">
        <v>0</v>
      </c>
      <c r="N51" s="40">
        <v>0</v>
      </c>
      <c r="O51" s="40">
        <v>0</v>
      </c>
      <c r="P51" s="40">
        <v>0</v>
      </c>
      <c r="Q51" s="40">
        <v>0</v>
      </c>
      <c r="R51" s="40">
        <v>0</v>
      </c>
      <c r="S51" s="40">
        <v>0</v>
      </c>
      <c r="T51" s="40">
        <v>0</v>
      </c>
      <c r="U51" s="40">
        <v>0</v>
      </c>
      <c r="V51" s="40">
        <v>0</v>
      </c>
    </row>
    <row r="52" spans="1:22" s="149" customFormat="1" ht="31.5">
      <c r="A52" s="16" t="s">
        <v>126</v>
      </c>
      <c r="B52" s="27" t="s">
        <v>127</v>
      </c>
      <c r="C52" s="16" t="s">
        <v>75</v>
      </c>
      <c r="D52" s="40">
        <v>0</v>
      </c>
      <c r="E52" s="40">
        <v>0</v>
      </c>
      <c r="F52" s="40">
        <v>0</v>
      </c>
      <c r="G52" s="40">
        <v>0</v>
      </c>
      <c r="H52" s="40">
        <v>0</v>
      </c>
      <c r="I52" s="40" t="s">
        <v>76</v>
      </c>
      <c r="J52" s="40">
        <v>0</v>
      </c>
      <c r="K52" s="40">
        <v>0</v>
      </c>
      <c r="L52" s="40">
        <v>0</v>
      </c>
      <c r="M52" s="40">
        <v>0</v>
      </c>
      <c r="N52" s="40">
        <v>0</v>
      </c>
      <c r="O52" s="40">
        <v>0</v>
      </c>
      <c r="P52" s="40">
        <v>0</v>
      </c>
      <c r="Q52" s="40">
        <v>0</v>
      </c>
      <c r="R52" s="40">
        <v>0</v>
      </c>
      <c r="S52" s="40">
        <v>0</v>
      </c>
      <c r="T52" s="40">
        <v>0</v>
      </c>
      <c r="U52" s="40">
        <v>0</v>
      </c>
      <c r="V52" s="40">
        <v>0</v>
      </c>
    </row>
    <row r="53" spans="1:22" s="149" customFormat="1" ht="71.25" customHeight="1">
      <c r="A53" s="16" t="s">
        <v>130</v>
      </c>
      <c r="B53" s="27" t="s">
        <v>131</v>
      </c>
      <c r="C53" s="16" t="s">
        <v>75</v>
      </c>
      <c r="D53" s="40">
        <v>0</v>
      </c>
      <c r="E53" s="40">
        <v>0</v>
      </c>
      <c r="F53" s="40">
        <v>0</v>
      </c>
      <c r="G53" s="40">
        <v>0</v>
      </c>
      <c r="H53" s="40">
        <v>0</v>
      </c>
      <c r="I53" s="40" t="s">
        <v>76</v>
      </c>
      <c r="J53" s="40">
        <v>0</v>
      </c>
      <c r="K53" s="40">
        <v>0</v>
      </c>
      <c r="L53" s="40">
        <v>0</v>
      </c>
      <c r="M53" s="40">
        <v>0</v>
      </c>
      <c r="N53" s="40">
        <v>0</v>
      </c>
      <c r="O53" s="40">
        <v>0</v>
      </c>
      <c r="P53" s="40">
        <v>0</v>
      </c>
      <c r="Q53" s="40">
        <v>0</v>
      </c>
      <c r="R53" s="40">
        <v>0</v>
      </c>
      <c r="S53" s="40">
        <v>0</v>
      </c>
      <c r="T53" s="40">
        <v>0</v>
      </c>
      <c r="U53" s="40">
        <v>0</v>
      </c>
      <c r="V53" s="40">
        <v>0</v>
      </c>
    </row>
    <row r="54" spans="1:22" s="149" customFormat="1" ht="47.25">
      <c r="A54" s="16" t="s">
        <v>48</v>
      </c>
      <c r="B54" s="27" t="s">
        <v>132</v>
      </c>
      <c r="C54" s="16" t="s">
        <v>75</v>
      </c>
      <c r="D54" s="40">
        <v>0</v>
      </c>
      <c r="E54" s="40">
        <v>0</v>
      </c>
      <c r="F54" s="40">
        <v>0</v>
      </c>
      <c r="G54" s="40">
        <v>0</v>
      </c>
      <c r="H54" s="40">
        <v>0</v>
      </c>
      <c r="I54" s="40" t="s">
        <v>76</v>
      </c>
      <c r="J54" s="40">
        <v>0</v>
      </c>
      <c r="K54" s="40">
        <v>0</v>
      </c>
      <c r="L54" s="40">
        <v>0</v>
      </c>
      <c r="M54" s="40">
        <v>0</v>
      </c>
      <c r="N54" s="40">
        <v>0</v>
      </c>
      <c r="O54" s="40">
        <v>0</v>
      </c>
      <c r="P54" s="40">
        <v>0</v>
      </c>
      <c r="Q54" s="40">
        <v>0</v>
      </c>
      <c r="R54" s="40">
        <v>0</v>
      </c>
      <c r="S54" s="40">
        <v>0</v>
      </c>
      <c r="T54" s="40">
        <v>0</v>
      </c>
      <c r="U54" s="40">
        <v>0</v>
      </c>
      <c r="V54" s="40">
        <v>0</v>
      </c>
    </row>
    <row r="55" spans="1:22" s="149" customFormat="1" ht="47.25">
      <c r="A55" s="16" t="s">
        <v>49</v>
      </c>
      <c r="B55" s="27" t="s">
        <v>133</v>
      </c>
      <c r="C55" s="16" t="s">
        <v>75</v>
      </c>
      <c r="D55" s="40">
        <v>0</v>
      </c>
      <c r="E55" s="40">
        <v>0</v>
      </c>
      <c r="F55" s="40">
        <v>0</v>
      </c>
      <c r="G55" s="40">
        <v>0</v>
      </c>
      <c r="H55" s="40">
        <v>0</v>
      </c>
      <c r="I55" s="40" t="s">
        <v>76</v>
      </c>
      <c r="J55" s="40">
        <v>0</v>
      </c>
      <c r="K55" s="40">
        <v>0</v>
      </c>
      <c r="L55" s="40">
        <v>0</v>
      </c>
      <c r="M55" s="40">
        <v>0</v>
      </c>
      <c r="N55" s="40">
        <v>0</v>
      </c>
      <c r="O55" s="40">
        <v>0</v>
      </c>
      <c r="P55" s="40">
        <v>0</v>
      </c>
      <c r="Q55" s="40">
        <v>0</v>
      </c>
      <c r="R55" s="40">
        <v>0</v>
      </c>
      <c r="S55" s="40">
        <v>0</v>
      </c>
      <c r="T55" s="40">
        <v>0</v>
      </c>
      <c r="U55" s="40">
        <v>0</v>
      </c>
      <c r="V55" s="40">
        <v>0</v>
      </c>
    </row>
    <row r="56" spans="1:22" s="149" customFormat="1" ht="47.25">
      <c r="A56" s="16" t="s">
        <v>134</v>
      </c>
      <c r="B56" s="27" t="s">
        <v>135</v>
      </c>
      <c r="C56" s="16" t="s">
        <v>75</v>
      </c>
      <c r="D56" s="40">
        <v>0</v>
      </c>
      <c r="E56" s="40">
        <v>0</v>
      </c>
      <c r="F56" s="40">
        <v>0</v>
      </c>
      <c r="G56" s="40">
        <v>0</v>
      </c>
      <c r="H56" s="40">
        <v>0</v>
      </c>
      <c r="I56" s="40" t="s">
        <v>76</v>
      </c>
      <c r="J56" s="40">
        <v>0</v>
      </c>
      <c r="K56" s="40">
        <v>0</v>
      </c>
      <c r="L56" s="40">
        <v>0</v>
      </c>
      <c r="M56" s="40">
        <v>0</v>
      </c>
      <c r="N56" s="40">
        <v>0</v>
      </c>
      <c r="O56" s="40">
        <v>0</v>
      </c>
      <c r="P56" s="40">
        <v>0</v>
      </c>
      <c r="Q56" s="40">
        <v>0</v>
      </c>
      <c r="R56" s="40">
        <v>0</v>
      </c>
      <c r="S56" s="40">
        <v>0</v>
      </c>
      <c r="T56" s="40">
        <v>0</v>
      </c>
      <c r="U56" s="40">
        <v>0</v>
      </c>
      <c r="V56" s="40">
        <v>0</v>
      </c>
    </row>
    <row r="57" spans="1:22" s="149" customFormat="1" ht="47.25">
      <c r="A57" s="16" t="s">
        <v>136</v>
      </c>
      <c r="B57" s="27" t="s">
        <v>137</v>
      </c>
      <c r="C57" s="16" t="s">
        <v>75</v>
      </c>
      <c r="D57" s="40">
        <v>0</v>
      </c>
      <c r="E57" s="40">
        <v>0</v>
      </c>
      <c r="F57" s="40">
        <v>0</v>
      </c>
      <c r="G57" s="40">
        <v>0</v>
      </c>
      <c r="H57" s="40">
        <v>0</v>
      </c>
      <c r="I57" s="40" t="s">
        <v>76</v>
      </c>
      <c r="J57" s="40">
        <v>0</v>
      </c>
      <c r="K57" s="40">
        <v>0</v>
      </c>
      <c r="L57" s="40">
        <v>0</v>
      </c>
      <c r="M57" s="40">
        <v>0</v>
      </c>
      <c r="N57" s="40">
        <v>0</v>
      </c>
      <c r="O57" s="40">
        <v>0</v>
      </c>
      <c r="P57" s="40">
        <v>0</v>
      </c>
      <c r="Q57" s="40">
        <v>0</v>
      </c>
      <c r="R57" s="40">
        <v>0</v>
      </c>
      <c r="S57" s="40">
        <v>0</v>
      </c>
      <c r="T57" s="40">
        <v>0</v>
      </c>
      <c r="U57" s="40">
        <v>0</v>
      </c>
      <c r="V57" s="40">
        <v>0</v>
      </c>
    </row>
    <row r="58" spans="1:22" s="149" customFormat="1" ht="63">
      <c r="A58" s="16" t="s">
        <v>138</v>
      </c>
      <c r="B58" s="27" t="s">
        <v>139</v>
      </c>
      <c r="C58" s="16" t="s">
        <v>75</v>
      </c>
      <c r="D58" s="40">
        <v>0</v>
      </c>
      <c r="E58" s="40">
        <v>0</v>
      </c>
      <c r="F58" s="40">
        <v>0</v>
      </c>
      <c r="G58" s="40">
        <v>0</v>
      </c>
      <c r="H58" s="40">
        <v>0</v>
      </c>
      <c r="I58" s="40" t="s">
        <v>76</v>
      </c>
      <c r="J58" s="40">
        <v>0</v>
      </c>
      <c r="K58" s="40">
        <v>0</v>
      </c>
      <c r="L58" s="40">
        <v>0</v>
      </c>
      <c r="M58" s="40">
        <v>0</v>
      </c>
      <c r="N58" s="40">
        <v>0</v>
      </c>
      <c r="O58" s="40">
        <v>0</v>
      </c>
      <c r="P58" s="40">
        <v>0</v>
      </c>
      <c r="Q58" s="40">
        <v>0</v>
      </c>
      <c r="R58" s="40">
        <v>0</v>
      </c>
      <c r="S58" s="40">
        <v>0</v>
      </c>
      <c r="T58" s="40">
        <v>0</v>
      </c>
      <c r="U58" s="40">
        <v>0</v>
      </c>
      <c r="V58" s="40">
        <v>0</v>
      </c>
    </row>
    <row r="59" spans="1:22" s="149" customFormat="1" ht="63">
      <c r="A59" s="16" t="s">
        <v>140</v>
      </c>
      <c r="B59" s="27" t="s">
        <v>141</v>
      </c>
      <c r="C59" s="16" t="s">
        <v>75</v>
      </c>
      <c r="D59" s="40">
        <v>0</v>
      </c>
      <c r="E59" s="40">
        <v>0</v>
      </c>
      <c r="F59" s="40">
        <v>0</v>
      </c>
      <c r="G59" s="40">
        <v>0</v>
      </c>
      <c r="H59" s="40">
        <v>0</v>
      </c>
      <c r="I59" s="40" t="s">
        <v>76</v>
      </c>
      <c r="J59" s="40">
        <v>0</v>
      </c>
      <c r="K59" s="40">
        <v>0</v>
      </c>
      <c r="L59" s="40">
        <v>0</v>
      </c>
      <c r="M59" s="40">
        <v>0</v>
      </c>
      <c r="N59" s="40">
        <v>0</v>
      </c>
      <c r="O59" s="40">
        <v>0</v>
      </c>
      <c r="P59" s="40">
        <v>0</v>
      </c>
      <c r="Q59" s="40">
        <v>0</v>
      </c>
      <c r="R59" s="40">
        <v>0</v>
      </c>
      <c r="S59" s="40">
        <v>0</v>
      </c>
      <c r="T59" s="40">
        <v>0</v>
      </c>
      <c r="U59" s="40">
        <v>0</v>
      </c>
      <c r="V59" s="40">
        <v>0</v>
      </c>
    </row>
    <row r="60" spans="1:22" s="149" customFormat="1" ht="63">
      <c r="A60" s="16" t="s">
        <v>142</v>
      </c>
      <c r="B60" s="27" t="s">
        <v>143</v>
      </c>
      <c r="C60" s="16" t="s">
        <v>75</v>
      </c>
      <c r="D60" s="40">
        <v>0</v>
      </c>
      <c r="E60" s="40">
        <v>0</v>
      </c>
      <c r="F60" s="40">
        <v>0</v>
      </c>
      <c r="G60" s="40">
        <v>0</v>
      </c>
      <c r="H60" s="40">
        <v>0</v>
      </c>
      <c r="I60" s="40" t="s">
        <v>76</v>
      </c>
      <c r="J60" s="40">
        <v>0</v>
      </c>
      <c r="K60" s="40">
        <v>0</v>
      </c>
      <c r="L60" s="40">
        <v>0</v>
      </c>
      <c r="M60" s="40">
        <v>0</v>
      </c>
      <c r="N60" s="40">
        <v>0</v>
      </c>
      <c r="O60" s="40">
        <v>0</v>
      </c>
      <c r="P60" s="40">
        <v>0</v>
      </c>
      <c r="Q60" s="40">
        <v>0</v>
      </c>
      <c r="R60" s="40">
        <v>0</v>
      </c>
      <c r="S60" s="40">
        <v>0</v>
      </c>
      <c r="T60" s="40">
        <v>0</v>
      </c>
      <c r="U60" s="40">
        <v>0</v>
      </c>
      <c r="V60" s="40">
        <v>0</v>
      </c>
    </row>
    <row r="61" spans="1:22" s="149" customFormat="1" ht="63">
      <c r="A61" s="16" t="s">
        <v>144</v>
      </c>
      <c r="B61" s="27" t="s">
        <v>145</v>
      </c>
      <c r="C61" s="16" t="s">
        <v>75</v>
      </c>
      <c r="D61" s="40">
        <v>0</v>
      </c>
      <c r="E61" s="40">
        <v>0</v>
      </c>
      <c r="F61" s="40">
        <v>0</v>
      </c>
      <c r="G61" s="40">
        <v>0</v>
      </c>
      <c r="H61" s="40">
        <v>0</v>
      </c>
      <c r="I61" s="40" t="s">
        <v>76</v>
      </c>
      <c r="J61" s="40">
        <v>0</v>
      </c>
      <c r="K61" s="40">
        <v>0</v>
      </c>
      <c r="L61" s="40">
        <v>0</v>
      </c>
      <c r="M61" s="40">
        <v>0</v>
      </c>
      <c r="N61" s="40">
        <v>0</v>
      </c>
      <c r="O61" s="40">
        <v>0</v>
      </c>
      <c r="P61" s="40">
        <v>0</v>
      </c>
      <c r="Q61" s="40">
        <v>0</v>
      </c>
      <c r="R61" s="40">
        <v>0</v>
      </c>
      <c r="S61" s="40">
        <v>0</v>
      </c>
      <c r="T61" s="40">
        <v>0</v>
      </c>
      <c r="U61" s="40">
        <v>0</v>
      </c>
      <c r="V61" s="40">
        <v>0</v>
      </c>
    </row>
    <row r="62" spans="1:22" s="149" customFormat="1" ht="63">
      <c r="A62" s="16" t="s">
        <v>146</v>
      </c>
      <c r="B62" s="27" t="s">
        <v>147</v>
      </c>
      <c r="C62" s="16" t="s">
        <v>75</v>
      </c>
      <c r="D62" s="40">
        <f>D63+D64</f>
        <v>0</v>
      </c>
      <c r="E62" s="40">
        <f>E63+E64</f>
        <v>0</v>
      </c>
      <c r="F62" s="40">
        <f>F63+F64</f>
        <v>0</v>
      </c>
      <c r="G62" s="40">
        <f>G63+G64</f>
        <v>0</v>
      </c>
      <c r="H62" s="40">
        <f>H63+H64</f>
        <v>0</v>
      </c>
      <c r="I62" s="40" t="s">
        <v>76</v>
      </c>
      <c r="J62" s="40">
        <f t="shared" ref="J62:V62" si="16">J63+J64</f>
        <v>0</v>
      </c>
      <c r="K62" s="40">
        <f t="shared" si="16"/>
        <v>0</v>
      </c>
      <c r="L62" s="40">
        <f t="shared" si="16"/>
        <v>0</v>
      </c>
      <c r="M62" s="40">
        <f t="shared" si="16"/>
        <v>0</v>
      </c>
      <c r="N62" s="40">
        <f t="shared" si="16"/>
        <v>0</v>
      </c>
      <c r="O62" s="40">
        <f t="shared" si="16"/>
        <v>0</v>
      </c>
      <c r="P62" s="40">
        <f t="shared" si="16"/>
        <v>0</v>
      </c>
      <c r="Q62" s="40">
        <f t="shared" si="16"/>
        <v>0</v>
      </c>
      <c r="R62" s="40">
        <f t="shared" si="16"/>
        <v>0</v>
      </c>
      <c r="S62" s="40">
        <f t="shared" si="16"/>
        <v>0</v>
      </c>
      <c r="T62" s="40">
        <f t="shared" si="16"/>
        <v>0</v>
      </c>
      <c r="U62" s="40">
        <f t="shared" si="16"/>
        <v>0</v>
      </c>
      <c r="V62" s="40">
        <f t="shared" si="16"/>
        <v>0</v>
      </c>
    </row>
    <row r="63" spans="1:22" s="149" customFormat="1" ht="47.25">
      <c r="A63" s="16" t="s">
        <v>148</v>
      </c>
      <c r="B63" s="27" t="s">
        <v>149</v>
      </c>
      <c r="C63" s="16" t="s">
        <v>75</v>
      </c>
      <c r="D63" s="40">
        <v>0</v>
      </c>
      <c r="E63" s="40">
        <v>0</v>
      </c>
      <c r="F63" s="40">
        <v>0</v>
      </c>
      <c r="G63" s="40">
        <v>0</v>
      </c>
      <c r="H63" s="40">
        <v>0</v>
      </c>
      <c r="I63" s="40" t="s">
        <v>76</v>
      </c>
      <c r="J63" s="40">
        <v>0</v>
      </c>
      <c r="K63" s="40">
        <v>0</v>
      </c>
      <c r="L63" s="40">
        <v>0</v>
      </c>
      <c r="M63" s="40">
        <v>0</v>
      </c>
      <c r="N63" s="40">
        <v>0</v>
      </c>
      <c r="O63" s="40">
        <v>0</v>
      </c>
      <c r="P63" s="40">
        <v>0</v>
      </c>
      <c r="Q63" s="40">
        <v>0</v>
      </c>
      <c r="R63" s="40">
        <v>0</v>
      </c>
      <c r="S63" s="40">
        <v>0</v>
      </c>
      <c r="T63" s="40">
        <v>0</v>
      </c>
      <c r="U63" s="40">
        <v>0</v>
      </c>
      <c r="V63" s="40">
        <v>0</v>
      </c>
    </row>
    <row r="64" spans="1:22" s="149" customFormat="1" ht="63">
      <c r="A64" s="16" t="s">
        <v>150</v>
      </c>
      <c r="B64" s="27" t="s">
        <v>151</v>
      </c>
      <c r="C64" s="16" t="s">
        <v>75</v>
      </c>
      <c r="D64" s="40">
        <v>0</v>
      </c>
      <c r="E64" s="40">
        <v>0</v>
      </c>
      <c r="F64" s="40">
        <v>0</v>
      </c>
      <c r="G64" s="40">
        <v>0</v>
      </c>
      <c r="H64" s="40">
        <v>0</v>
      </c>
      <c r="I64" s="40" t="s">
        <v>76</v>
      </c>
      <c r="J64" s="40">
        <v>0</v>
      </c>
      <c r="K64" s="40">
        <v>0</v>
      </c>
      <c r="L64" s="40">
        <v>0</v>
      </c>
      <c r="M64" s="40">
        <v>0</v>
      </c>
      <c r="N64" s="40">
        <v>0</v>
      </c>
      <c r="O64" s="40">
        <v>0</v>
      </c>
      <c r="P64" s="40">
        <v>0</v>
      </c>
      <c r="Q64" s="40">
        <v>0</v>
      </c>
      <c r="R64" s="40">
        <v>0</v>
      </c>
      <c r="S64" s="40">
        <v>0</v>
      </c>
      <c r="T64" s="40">
        <v>0</v>
      </c>
      <c r="U64" s="40">
        <v>0</v>
      </c>
      <c r="V64" s="40">
        <v>0</v>
      </c>
    </row>
    <row r="65" spans="1:22" s="149" customFormat="1" ht="94.5">
      <c r="A65" s="16" t="s">
        <v>152</v>
      </c>
      <c r="B65" s="27" t="s">
        <v>153</v>
      </c>
      <c r="C65" s="16" t="s">
        <v>75</v>
      </c>
      <c r="D65" s="40">
        <f>D66+D67</f>
        <v>0</v>
      </c>
      <c r="E65" s="40">
        <f>E66+E67</f>
        <v>0</v>
      </c>
      <c r="F65" s="40">
        <f>F66+F67</f>
        <v>0</v>
      </c>
      <c r="G65" s="40">
        <f>G66+G67</f>
        <v>0</v>
      </c>
      <c r="H65" s="40">
        <f>H66+H67</f>
        <v>0</v>
      </c>
      <c r="I65" s="40" t="s">
        <v>76</v>
      </c>
      <c r="J65" s="40">
        <f t="shared" ref="J65:V65" si="17">J66+J67</f>
        <v>0</v>
      </c>
      <c r="K65" s="40">
        <f t="shared" si="17"/>
        <v>0</v>
      </c>
      <c r="L65" s="40">
        <f t="shared" si="17"/>
        <v>0</v>
      </c>
      <c r="M65" s="40">
        <f t="shared" si="17"/>
        <v>0</v>
      </c>
      <c r="N65" s="40">
        <f t="shared" si="17"/>
        <v>0</v>
      </c>
      <c r="O65" s="40">
        <f t="shared" si="17"/>
        <v>0</v>
      </c>
      <c r="P65" s="40">
        <f t="shared" si="17"/>
        <v>0</v>
      </c>
      <c r="Q65" s="40">
        <f t="shared" si="17"/>
        <v>0</v>
      </c>
      <c r="R65" s="40">
        <f t="shared" si="17"/>
        <v>0</v>
      </c>
      <c r="S65" s="40">
        <f t="shared" si="17"/>
        <v>0</v>
      </c>
      <c r="T65" s="40">
        <f t="shared" si="17"/>
        <v>0</v>
      </c>
      <c r="U65" s="40">
        <f t="shared" si="17"/>
        <v>0</v>
      </c>
      <c r="V65" s="40">
        <f t="shared" si="17"/>
        <v>0</v>
      </c>
    </row>
    <row r="66" spans="1:22" s="149" customFormat="1" ht="78.75">
      <c r="A66" s="16" t="s">
        <v>154</v>
      </c>
      <c r="B66" s="27" t="s">
        <v>155</v>
      </c>
      <c r="C66" s="16" t="s">
        <v>75</v>
      </c>
      <c r="D66" s="40">
        <v>0</v>
      </c>
      <c r="E66" s="40">
        <v>0</v>
      </c>
      <c r="F66" s="40">
        <v>0</v>
      </c>
      <c r="G66" s="40">
        <v>0</v>
      </c>
      <c r="H66" s="40">
        <v>0</v>
      </c>
      <c r="I66" s="40" t="s">
        <v>76</v>
      </c>
      <c r="J66" s="40">
        <v>0</v>
      </c>
      <c r="K66" s="40">
        <v>0</v>
      </c>
      <c r="L66" s="40">
        <v>0</v>
      </c>
      <c r="M66" s="40">
        <v>0</v>
      </c>
      <c r="N66" s="40">
        <v>0</v>
      </c>
      <c r="O66" s="40">
        <v>0</v>
      </c>
      <c r="P66" s="40">
        <v>0</v>
      </c>
      <c r="Q66" s="40">
        <v>0</v>
      </c>
      <c r="R66" s="40">
        <v>0</v>
      </c>
      <c r="S66" s="40">
        <v>0</v>
      </c>
      <c r="T66" s="40">
        <v>0</v>
      </c>
      <c r="U66" s="40">
        <v>0</v>
      </c>
      <c r="V66" s="40">
        <v>0</v>
      </c>
    </row>
    <row r="67" spans="1:22" s="149" customFormat="1" ht="78.75">
      <c r="A67" s="16" t="s">
        <v>156</v>
      </c>
      <c r="B67" s="27" t="s">
        <v>157</v>
      </c>
      <c r="C67" s="16" t="s">
        <v>75</v>
      </c>
      <c r="D67" s="40">
        <v>0</v>
      </c>
      <c r="E67" s="40">
        <v>0</v>
      </c>
      <c r="F67" s="40">
        <v>0</v>
      </c>
      <c r="G67" s="40">
        <v>0</v>
      </c>
      <c r="H67" s="40">
        <v>0</v>
      </c>
      <c r="I67" s="40" t="s">
        <v>76</v>
      </c>
      <c r="J67" s="40">
        <v>0</v>
      </c>
      <c r="K67" s="40">
        <v>0</v>
      </c>
      <c r="L67" s="40">
        <v>0</v>
      </c>
      <c r="M67" s="40">
        <v>0</v>
      </c>
      <c r="N67" s="40">
        <v>0</v>
      </c>
      <c r="O67" s="40">
        <v>0</v>
      </c>
      <c r="P67" s="40">
        <v>0</v>
      </c>
      <c r="Q67" s="40">
        <v>0</v>
      </c>
      <c r="R67" s="40">
        <v>0</v>
      </c>
      <c r="S67" s="40">
        <v>0</v>
      </c>
      <c r="T67" s="40">
        <v>0</v>
      </c>
      <c r="U67" s="40">
        <v>0</v>
      </c>
      <c r="V67" s="40">
        <v>0</v>
      </c>
    </row>
    <row r="68" spans="1:22" s="149" customFormat="1" ht="54.95" customHeight="1">
      <c r="A68" s="16" t="s">
        <v>158</v>
      </c>
      <c r="B68" s="27" t="s">
        <v>159</v>
      </c>
      <c r="C68" s="16" t="s">
        <v>75</v>
      </c>
      <c r="D68" s="40">
        <f>D71+D69</f>
        <v>0</v>
      </c>
      <c r="E68" s="40">
        <f>E71+E69</f>
        <v>0</v>
      </c>
      <c r="F68" s="40">
        <f>F71+F69</f>
        <v>0</v>
      </c>
      <c r="G68" s="40">
        <f>G71+G69</f>
        <v>0</v>
      </c>
      <c r="H68" s="40">
        <f>H71+H69</f>
        <v>0</v>
      </c>
      <c r="I68" s="40" t="s">
        <v>76</v>
      </c>
      <c r="J68" s="40">
        <f t="shared" ref="J68:V68" si="18">J71+J69</f>
        <v>0</v>
      </c>
      <c r="K68" s="40">
        <f t="shared" si="18"/>
        <v>0</v>
      </c>
      <c r="L68" s="40">
        <f t="shared" si="18"/>
        <v>0</v>
      </c>
      <c r="M68" s="40">
        <f t="shared" si="18"/>
        <v>0</v>
      </c>
      <c r="N68" s="40">
        <f t="shared" si="18"/>
        <v>0</v>
      </c>
      <c r="O68" s="40">
        <f t="shared" si="18"/>
        <v>0</v>
      </c>
      <c r="P68" s="40">
        <f t="shared" si="18"/>
        <v>0</v>
      </c>
      <c r="Q68" s="40">
        <f t="shared" si="18"/>
        <v>0</v>
      </c>
      <c r="R68" s="40">
        <f t="shared" si="18"/>
        <v>0</v>
      </c>
      <c r="S68" s="40">
        <f t="shared" si="18"/>
        <v>0</v>
      </c>
      <c r="T68" s="40">
        <f t="shared" si="18"/>
        <v>0</v>
      </c>
      <c r="U68" s="40">
        <f t="shared" si="18"/>
        <v>0</v>
      </c>
      <c r="V68" s="40">
        <f t="shared" si="18"/>
        <v>0</v>
      </c>
    </row>
    <row r="69" spans="1:22" s="149" customFormat="1" ht="79.5" customHeight="1">
      <c r="A69" s="16" t="s">
        <v>242</v>
      </c>
      <c r="B69" s="27" t="s">
        <v>377</v>
      </c>
      <c r="C69" s="16" t="s">
        <v>378</v>
      </c>
      <c r="D69" s="40">
        <v>0</v>
      </c>
      <c r="E69" s="40">
        <v>0</v>
      </c>
      <c r="F69" s="40">
        <v>0</v>
      </c>
      <c r="G69" s="40">
        <v>0</v>
      </c>
      <c r="H69" s="40">
        <v>0</v>
      </c>
      <c r="I69" s="40" t="s">
        <v>76</v>
      </c>
      <c r="J69" s="40">
        <v>0</v>
      </c>
      <c r="K69" s="40">
        <v>0</v>
      </c>
      <c r="L69" s="40">
        <v>0</v>
      </c>
      <c r="M69" s="40">
        <v>0</v>
      </c>
      <c r="N69" s="40">
        <v>0</v>
      </c>
      <c r="O69" s="40">
        <v>0</v>
      </c>
      <c r="P69" s="40">
        <v>0</v>
      </c>
      <c r="Q69" s="40">
        <v>0</v>
      </c>
      <c r="R69" s="40">
        <v>0</v>
      </c>
      <c r="S69" s="40">
        <v>0</v>
      </c>
      <c r="T69" s="40">
        <v>0</v>
      </c>
      <c r="U69" s="40">
        <v>0</v>
      </c>
      <c r="V69" s="40">
        <v>0</v>
      </c>
    </row>
    <row r="70" spans="1:22" s="149" customFormat="1" ht="57.95" customHeight="1">
      <c r="A70" s="16" t="s">
        <v>379</v>
      </c>
      <c r="B70" s="27" t="s">
        <v>380</v>
      </c>
      <c r="C70" s="16" t="s">
        <v>381</v>
      </c>
      <c r="D70" s="40">
        <v>0</v>
      </c>
      <c r="E70" s="40">
        <v>0</v>
      </c>
      <c r="F70" s="40">
        <v>0</v>
      </c>
      <c r="G70" s="40">
        <v>0</v>
      </c>
      <c r="H70" s="40">
        <v>0</v>
      </c>
      <c r="I70" s="40" t="s">
        <v>76</v>
      </c>
      <c r="J70" s="40">
        <v>0</v>
      </c>
      <c r="K70" s="40">
        <v>0</v>
      </c>
      <c r="L70" s="40">
        <v>0</v>
      </c>
      <c r="M70" s="40">
        <v>0</v>
      </c>
      <c r="N70" s="40">
        <v>0</v>
      </c>
      <c r="O70" s="40">
        <v>0</v>
      </c>
      <c r="P70" s="40">
        <v>0</v>
      </c>
      <c r="Q70" s="40">
        <v>0</v>
      </c>
      <c r="R70" s="40">
        <v>0</v>
      </c>
      <c r="S70" s="40">
        <v>0</v>
      </c>
      <c r="T70" s="40">
        <v>0</v>
      </c>
      <c r="U70" s="40">
        <v>0</v>
      </c>
      <c r="V70" s="40">
        <v>0</v>
      </c>
    </row>
    <row r="71" spans="1:22" s="149" customFormat="1" ht="48" customHeight="1">
      <c r="A71" s="16" t="s">
        <v>382</v>
      </c>
      <c r="B71" s="27" t="s">
        <v>383</v>
      </c>
      <c r="C71" s="16" t="s">
        <v>384</v>
      </c>
      <c r="D71" s="40">
        <v>0</v>
      </c>
      <c r="E71" s="40">
        <v>0</v>
      </c>
      <c r="F71" s="40">
        <v>0</v>
      </c>
      <c r="G71" s="40">
        <v>0</v>
      </c>
      <c r="H71" s="40">
        <v>0</v>
      </c>
      <c r="I71" s="40" t="s">
        <v>76</v>
      </c>
      <c r="J71" s="40">
        <v>0</v>
      </c>
      <c r="K71" s="40">
        <v>0</v>
      </c>
      <c r="L71" s="40">
        <v>0</v>
      </c>
      <c r="M71" s="40">
        <v>0</v>
      </c>
      <c r="N71" s="40">
        <v>0</v>
      </c>
      <c r="O71" s="40">
        <v>0</v>
      </c>
      <c r="P71" s="40">
        <v>0</v>
      </c>
      <c r="Q71" s="40">
        <v>0</v>
      </c>
      <c r="R71" s="40">
        <v>0</v>
      </c>
      <c r="S71" s="40">
        <v>0</v>
      </c>
      <c r="T71" s="40">
        <v>0</v>
      </c>
      <c r="U71" s="40">
        <v>0</v>
      </c>
      <c r="V71" s="40">
        <v>0</v>
      </c>
    </row>
    <row r="72" spans="1:22" s="149" customFormat="1" ht="73.5" customHeight="1">
      <c r="A72" s="16" t="s">
        <v>175</v>
      </c>
      <c r="B72" s="27" t="s">
        <v>161</v>
      </c>
      <c r="C72" s="134" t="s">
        <v>75</v>
      </c>
      <c r="D72" s="40">
        <v>0</v>
      </c>
      <c r="E72" s="40">
        <v>0</v>
      </c>
      <c r="F72" s="40">
        <v>0</v>
      </c>
      <c r="G72" s="40">
        <v>0</v>
      </c>
      <c r="H72" s="40">
        <v>0</v>
      </c>
      <c r="I72" s="40" t="s">
        <v>76</v>
      </c>
      <c r="J72" s="40">
        <v>0</v>
      </c>
      <c r="K72" s="40">
        <v>0</v>
      </c>
      <c r="L72" s="40">
        <v>0</v>
      </c>
      <c r="M72" s="40">
        <v>0</v>
      </c>
      <c r="N72" s="40">
        <v>0</v>
      </c>
      <c r="O72" s="40">
        <v>0</v>
      </c>
      <c r="P72" s="40">
        <v>0</v>
      </c>
      <c r="Q72" s="40">
        <v>0</v>
      </c>
      <c r="R72" s="40">
        <v>0</v>
      </c>
      <c r="S72" s="40">
        <v>0</v>
      </c>
      <c r="T72" s="40">
        <v>0</v>
      </c>
      <c r="U72" s="40">
        <v>0</v>
      </c>
      <c r="V72" s="40">
        <v>0</v>
      </c>
    </row>
    <row r="73" spans="1:22" s="149" customFormat="1" ht="31.5">
      <c r="A73" s="16" t="s">
        <v>162</v>
      </c>
      <c r="B73" s="137" t="s">
        <v>163</v>
      </c>
      <c r="C73" s="134" t="s">
        <v>75</v>
      </c>
      <c r="D73" s="40">
        <f>D74</f>
        <v>0</v>
      </c>
      <c r="E73" s="40">
        <f>E74</f>
        <v>0</v>
      </c>
      <c r="F73" s="40">
        <f>F74</f>
        <v>102.71351</v>
      </c>
      <c r="G73" s="40">
        <f>G74</f>
        <v>0</v>
      </c>
      <c r="H73" s="40">
        <f>H74</f>
        <v>12.87</v>
      </c>
      <c r="I73" s="40" t="s">
        <v>76</v>
      </c>
      <c r="J73" s="40">
        <f t="shared" ref="J73:V73" si="19">J74</f>
        <v>0</v>
      </c>
      <c r="K73" s="40">
        <f t="shared" si="19"/>
        <v>0</v>
      </c>
      <c r="L73" s="40">
        <f t="shared" si="19"/>
        <v>0</v>
      </c>
      <c r="M73" s="40">
        <f t="shared" si="19"/>
        <v>-0.29899999999999999</v>
      </c>
      <c r="N73" s="40">
        <f t="shared" si="19"/>
        <v>-0.2898</v>
      </c>
      <c r="O73" s="40">
        <f t="shared" si="19"/>
        <v>0</v>
      </c>
      <c r="P73" s="40">
        <f t="shared" si="19"/>
        <v>0</v>
      </c>
      <c r="Q73" s="40">
        <f t="shared" si="19"/>
        <v>0</v>
      </c>
      <c r="R73" s="40">
        <f t="shared" si="19"/>
        <v>0</v>
      </c>
      <c r="S73" s="40">
        <f t="shared" si="19"/>
        <v>0</v>
      </c>
      <c r="T73" s="40">
        <f t="shared" si="19"/>
        <v>0</v>
      </c>
      <c r="U73" s="40">
        <f t="shared" si="19"/>
        <v>0</v>
      </c>
      <c r="V73" s="40">
        <f t="shared" si="19"/>
        <v>0</v>
      </c>
    </row>
    <row r="74" spans="1:22" s="148" customFormat="1" ht="46.5" customHeight="1">
      <c r="A74" s="16" t="s">
        <v>162</v>
      </c>
      <c r="B74" s="137" t="s">
        <v>165</v>
      </c>
      <c r="C74" s="153" t="s">
        <v>385</v>
      </c>
      <c r="D74" s="40">
        <v>0</v>
      </c>
      <c r="E74" s="40">
        <v>0</v>
      </c>
      <c r="F74" s="40">
        <v>102.71351</v>
      </c>
      <c r="G74" s="40">
        <v>0</v>
      </c>
      <c r="H74" s="40">
        <v>12.87</v>
      </c>
      <c r="I74" s="40" t="s">
        <v>76</v>
      </c>
      <c r="J74" s="40">
        <v>0</v>
      </c>
      <c r="K74" s="40">
        <v>0</v>
      </c>
      <c r="L74" s="40">
        <v>0</v>
      </c>
      <c r="M74" s="40">
        <v>-0.29899999999999999</v>
      </c>
      <c r="N74" s="40">
        <v>-0.2898</v>
      </c>
      <c r="O74" s="40">
        <v>0</v>
      </c>
      <c r="P74" s="40">
        <v>0</v>
      </c>
      <c r="Q74" s="40">
        <v>0</v>
      </c>
      <c r="R74" s="40">
        <v>0</v>
      </c>
      <c r="S74" s="40">
        <v>0</v>
      </c>
      <c r="T74" s="40">
        <v>0</v>
      </c>
      <c r="U74" s="40">
        <v>0</v>
      </c>
      <c r="V74" s="40">
        <v>0</v>
      </c>
    </row>
    <row r="75" spans="1:22" ht="15.75">
      <c r="B75" s="147"/>
    </row>
    <row r="76" spans="1:22" ht="15.75">
      <c r="B76" s="147"/>
    </row>
    <row r="80" spans="1:22">
      <c r="D80" s="145"/>
      <c r="E80" s="145"/>
      <c r="F80" s="145"/>
      <c r="G80" s="145"/>
      <c r="H80" s="145"/>
      <c r="I80" s="145"/>
      <c r="J80" s="145"/>
      <c r="K80" s="145"/>
      <c r="L80" s="145"/>
      <c r="M80" s="145"/>
      <c r="N80" s="145"/>
      <c r="O80" s="145"/>
      <c r="P80" s="145"/>
      <c r="Q80" s="145"/>
      <c r="R80" s="145"/>
      <c r="S80" s="145"/>
      <c r="T80" s="145"/>
      <c r="U80" s="145"/>
      <c r="V80" s="145"/>
    </row>
    <row r="81" spans="4:22">
      <c r="D81" s="145"/>
      <c r="E81" s="145"/>
      <c r="F81" s="145"/>
      <c r="G81" s="145"/>
      <c r="H81" s="145"/>
      <c r="I81" s="145"/>
      <c r="J81" s="145"/>
      <c r="K81" s="145"/>
      <c r="L81" s="145"/>
      <c r="M81" s="145"/>
      <c r="N81" s="145"/>
      <c r="O81" s="145"/>
      <c r="P81" s="145"/>
      <c r="Q81" s="145"/>
      <c r="R81" s="145"/>
      <c r="S81" s="145"/>
      <c r="T81" s="145"/>
      <c r="U81" s="145"/>
      <c r="V81" s="145"/>
    </row>
    <row r="82" spans="4:22">
      <c r="D82" s="145"/>
      <c r="E82" s="145"/>
      <c r="F82" s="145"/>
      <c r="G82" s="145"/>
      <c r="H82" s="145"/>
      <c r="I82" s="145"/>
      <c r="J82" s="145"/>
      <c r="K82" s="145"/>
      <c r="L82" s="145"/>
      <c r="M82" s="145"/>
      <c r="N82" s="145"/>
      <c r="O82" s="145"/>
      <c r="P82" s="145"/>
      <c r="Q82" s="145"/>
      <c r="R82" s="145"/>
      <c r="S82" s="145"/>
      <c r="T82" s="145"/>
      <c r="U82" s="145"/>
      <c r="V82" s="145"/>
    </row>
    <row r="83" spans="4:22">
      <c r="D83" s="145"/>
      <c r="E83" s="145"/>
      <c r="F83" s="145"/>
      <c r="G83" s="145"/>
      <c r="H83" s="145"/>
      <c r="I83" s="145"/>
      <c r="J83" s="145"/>
      <c r="K83" s="145"/>
      <c r="L83" s="145"/>
      <c r="M83" s="145"/>
      <c r="N83" s="145"/>
      <c r="O83" s="145"/>
      <c r="P83" s="145"/>
      <c r="Q83" s="145"/>
      <c r="R83" s="145"/>
      <c r="S83" s="145"/>
      <c r="T83" s="145"/>
      <c r="U83" s="145"/>
      <c r="V83" s="145"/>
    </row>
  </sheetData>
  <mergeCells count="20">
    <mergeCell ref="A14:V14"/>
    <mergeCell ref="O16:P16"/>
    <mergeCell ref="Q16:S16"/>
    <mergeCell ref="T16:U16"/>
    <mergeCell ref="D15:V15"/>
    <mergeCell ref="C15:C17"/>
    <mergeCell ref="B15:B17"/>
    <mergeCell ref="A15:A17"/>
    <mergeCell ref="A2:V2"/>
    <mergeCell ref="A3:V3"/>
    <mergeCell ref="A9:V9"/>
    <mergeCell ref="A11:V11"/>
    <mergeCell ref="D16:I16"/>
    <mergeCell ref="J16:L16"/>
    <mergeCell ref="M16:N16"/>
    <mergeCell ref="A8:V8"/>
    <mergeCell ref="A4:V4"/>
    <mergeCell ref="A5:V5"/>
    <mergeCell ref="A7:V7"/>
    <mergeCell ref="A12:V12"/>
  </mergeCells>
  <conditionalFormatting sqref="D19:V74">
    <cfRule type="cellIs" dxfId="51" priority="15" operator="equal">
      <formula>0</formula>
    </cfRule>
  </conditionalFormatting>
  <conditionalFormatting sqref="D19:D74">
    <cfRule type="cellIs" dxfId="50" priority="14" operator="equal">
      <formula>0</formula>
    </cfRule>
  </conditionalFormatting>
  <conditionalFormatting sqref="E19:E74">
    <cfRule type="cellIs" dxfId="49" priority="13" operator="equal">
      <formula>0</formula>
    </cfRule>
  </conditionalFormatting>
  <conditionalFormatting sqref="F19:F74">
    <cfRule type="cellIs" dxfId="48" priority="12" operator="equal">
      <formula>0</formula>
    </cfRule>
  </conditionalFormatting>
  <conditionalFormatting sqref="G19:G74">
    <cfRule type="cellIs" dxfId="47" priority="11" operator="equal">
      <formula>0</formula>
    </cfRule>
  </conditionalFormatting>
  <conditionalFormatting sqref="H19:H74">
    <cfRule type="cellIs" dxfId="46" priority="10" operator="equal">
      <formula>0</formula>
    </cfRule>
  </conditionalFormatting>
  <conditionalFormatting sqref="M19:M74">
    <cfRule type="cellIs" dxfId="45" priority="9" operator="equal">
      <formula>0</formula>
    </cfRule>
  </conditionalFormatting>
  <conditionalFormatting sqref="N19:N74">
    <cfRule type="cellIs" dxfId="44" priority="8" operator="equal">
      <formula>0</formula>
    </cfRule>
  </conditionalFormatting>
  <conditionalFormatting sqref="D19:D74">
    <cfRule type="cellIs" dxfId="43" priority="7" operator="equal">
      <formula>0</formula>
    </cfRule>
  </conditionalFormatting>
  <conditionalFormatting sqref="E19:E74">
    <cfRule type="cellIs" dxfId="42" priority="6" operator="equal">
      <formula>0</formula>
    </cfRule>
  </conditionalFormatting>
  <conditionalFormatting sqref="F19:F74">
    <cfRule type="cellIs" dxfId="41" priority="5" operator="equal">
      <formula>0</formula>
    </cfRule>
  </conditionalFormatting>
  <conditionalFormatting sqref="G19:G74">
    <cfRule type="cellIs" dxfId="40" priority="4" operator="equal">
      <formula>0</formula>
    </cfRule>
  </conditionalFormatting>
  <conditionalFormatting sqref="H19:H74">
    <cfRule type="cellIs" dxfId="39" priority="3" operator="equal">
      <formula>0</formula>
    </cfRule>
  </conditionalFormatting>
  <conditionalFormatting sqref="M19:M74">
    <cfRule type="cellIs" dxfId="38" priority="2" operator="equal">
      <formula>0</formula>
    </cfRule>
  </conditionalFormatting>
  <conditionalFormatting sqref="N19:N74">
    <cfRule type="cellIs" dxfId="37" priority="1" operator="equal">
      <formula>0</formula>
    </cfRule>
  </conditionalFormatting>
  <pageMargins left="0.31496062992125984" right="0.31496062992125984" top="0.15748031496062992" bottom="0.15748031496062992" header="0.31496062992125984" footer="0.31496062992125984"/>
  <pageSetup paperSize="9" scale="46" fitToHeight="0" orientation="landscape" r:id="rId1"/>
  <colBreaks count="1" manualBreakCount="1">
    <brk id="14" max="74" man="1"/>
  </colBreaks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FFFF00"/>
  </sheetPr>
  <dimension ref="A1:BA81"/>
  <sheetViews>
    <sheetView view="pageBreakPreview" zoomScale="75" zoomScaleNormal="75" zoomScaleSheetLayoutView="75" workbookViewId="0">
      <selection activeCell="A5" sqref="A5:AM5"/>
    </sheetView>
  </sheetViews>
  <sheetFormatPr defaultRowHeight="15.75" outlineLevelRow="1"/>
  <cols>
    <col min="1" max="1" width="13.28515625" style="62" customWidth="1"/>
    <col min="2" max="2" width="36" style="62" customWidth="1"/>
    <col min="3" max="3" width="15.85546875" style="62" customWidth="1"/>
    <col min="4" max="4" width="15.5703125" style="62" customWidth="1"/>
    <col min="5" max="5" width="13.42578125" style="161" customWidth="1"/>
    <col min="6" max="6" width="9.7109375" style="62" customWidth="1"/>
    <col min="7" max="7" width="10.140625" style="62" customWidth="1"/>
    <col min="8" max="8" width="6.85546875" style="62" customWidth="1"/>
    <col min="9" max="9" width="9.28515625" style="62" customWidth="1"/>
    <col min="10" max="10" width="6.85546875" style="62" customWidth="1"/>
    <col min="11" max="11" width="7.28515625" style="162" customWidth="1"/>
    <col min="12" max="12" width="12.42578125" style="62" customWidth="1"/>
    <col min="13" max="13" width="8.42578125" style="62" customWidth="1"/>
    <col min="14" max="14" width="8.5703125" style="62" customWidth="1"/>
    <col min="15" max="15" width="6.85546875" style="62" customWidth="1"/>
    <col min="16" max="16" width="9.140625" style="62" customWidth="1"/>
    <col min="17" max="17" width="6.85546875" style="62" customWidth="1"/>
    <col min="18" max="18" width="6.28515625" style="62" customWidth="1"/>
    <col min="19" max="19" width="13.85546875" style="62" customWidth="1"/>
    <col min="20" max="20" width="10.140625" style="62" customWidth="1"/>
    <col min="21" max="21" width="8.5703125" style="62" customWidth="1"/>
    <col min="22" max="22" width="6.85546875" style="62" customWidth="1"/>
    <col min="23" max="23" width="9.140625" style="62" customWidth="1"/>
    <col min="24" max="24" width="6.85546875" style="62" customWidth="1"/>
    <col min="25" max="25" width="7.140625" style="62" customWidth="1"/>
    <col min="26" max="26" width="13.28515625" style="161" customWidth="1"/>
    <col min="27" max="27" width="9.28515625" style="96" customWidth="1"/>
    <col min="28" max="28" width="8.85546875" style="96" customWidth="1"/>
    <col min="29" max="29" width="7.140625" style="96" customWidth="1"/>
    <col min="30" max="30" width="10.140625" style="96" customWidth="1"/>
    <col min="31" max="32" width="7.140625" style="96" customWidth="1"/>
    <col min="33" max="33" width="14.140625" style="62" customWidth="1"/>
    <col min="34" max="34" width="8.28515625" style="62" customWidth="1"/>
    <col min="35" max="36" width="6.85546875" style="62" customWidth="1"/>
    <col min="37" max="37" width="8.85546875" style="4" customWidth="1"/>
    <col min="38" max="38" width="7.85546875" style="62" customWidth="1"/>
    <col min="39" max="39" width="10.5703125" style="62" customWidth="1"/>
    <col min="40" max="40" width="4.7109375" style="62" customWidth="1"/>
    <col min="41" max="52" width="9.42578125" style="62" customWidth="1"/>
    <col min="53" max="60" width="5.7109375" style="62" customWidth="1"/>
    <col min="61" max="16384" width="9.140625" style="62"/>
  </cols>
  <sheetData>
    <row r="1" spans="1:53" ht="18.75">
      <c r="A1" s="4"/>
      <c r="B1" s="4"/>
      <c r="C1" s="4"/>
      <c r="D1" s="4"/>
      <c r="E1" s="4"/>
      <c r="F1" s="4"/>
      <c r="G1" s="4"/>
      <c r="H1" s="4"/>
      <c r="I1" s="4"/>
      <c r="J1" s="4"/>
      <c r="K1" s="163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L1" s="4"/>
      <c r="AM1" s="4"/>
    </row>
    <row r="2" spans="1:53" ht="20.25" customHeight="1">
      <c r="A2" s="301" t="s">
        <v>448</v>
      </c>
      <c r="B2" s="302"/>
      <c r="C2" s="302"/>
      <c r="D2" s="302"/>
      <c r="E2" s="302"/>
      <c r="F2" s="302"/>
      <c r="G2" s="302"/>
      <c r="H2" s="302"/>
      <c r="I2" s="302"/>
      <c r="J2" s="302"/>
      <c r="K2" s="302"/>
      <c r="L2" s="302"/>
      <c r="M2" s="302"/>
      <c r="N2" s="302"/>
      <c r="O2" s="302"/>
      <c r="P2" s="302"/>
      <c r="Q2" s="302"/>
      <c r="R2" s="302"/>
      <c r="S2" s="302"/>
      <c r="T2" s="302"/>
      <c r="U2" s="302"/>
      <c r="V2" s="302"/>
      <c r="W2" s="302"/>
      <c r="X2" s="302"/>
      <c r="Y2" s="302"/>
      <c r="Z2" s="302"/>
      <c r="AA2" s="302"/>
      <c r="AB2" s="302"/>
      <c r="AC2" s="302"/>
      <c r="AD2" s="302"/>
      <c r="AE2" s="302"/>
      <c r="AF2" s="302"/>
      <c r="AG2" s="302"/>
      <c r="AH2" s="302"/>
      <c r="AI2" s="302"/>
      <c r="AJ2" s="302"/>
      <c r="AK2" s="302"/>
      <c r="AL2" s="302"/>
      <c r="AM2" s="302"/>
    </row>
    <row r="3" spans="1:53" ht="23.25" customHeight="1">
      <c r="A3" s="301" t="s">
        <v>293</v>
      </c>
      <c r="B3" s="302"/>
      <c r="C3" s="302"/>
      <c r="D3" s="302"/>
      <c r="E3" s="302"/>
      <c r="F3" s="302"/>
      <c r="G3" s="302"/>
      <c r="H3" s="302"/>
      <c r="I3" s="302"/>
      <c r="J3" s="302"/>
      <c r="K3" s="302"/>
      <c r="L3" s="302"/>
      <c r="M3" s="302"/>
      <c r="N3" s="302"/>
      <c r="O3" s="302"/>
      <c r="P3" s="302"/>
      <c r="Q3" s="302"/>
      <c r="R3" s="302"/>
      <c r="S3" s="302"/>
      <c r="T3" s="302"/>
      <c r="U3" s="302"/>
      <c r="V3" s="302"/>
      <c r="W3" s="302"/>
      <c r="X3" s="302"/>
      <c r="Y3" s="302"/>
      <c r="Z3" s="302"/>
      <c r="AA3" s="302"/>
      <c r="AB3" s="302"/>
      <c r="AC3" s="302"/>
      <c r="AD3" s="302"/>
      <c r="AE3" s="302"/>
      <c r="AF3" s="302"/>
      <c r="AG3" s="302"/>
      <c r="AH3" s="302"/>
      <c r="AI3" s="302"/>
      <c r="AJ3" s="302"/>
      <c r="AK3" s="302"/>
      <c r="AL3" s="302"/>
      <c r="AM3" s="302"/>
    </row>
    <row r="4" spans="1:53" ht="21" customHeight="1">
      <c r="A4" s="301" t="s">
        <v>294</v>
      </c>
      <c r="B4" s="302"/>
      <c r="C4" s="302"/>
      <c r="D4" s="302"/>
      <c r="E4" s="302"/>
      <c r="F4" s="302"/>
      <c r="G4" s="302"/>
      <c r="H4" s="302"/>
      <c r="I4" s="302"/>
      <c r="J4" s="302"/>
      <c r="K4" s="302"/>
      <c r="L4" s="302"/>
      <c r="M4" s="302"/>
      <c r="N4" s="302"/>
      <c r="O4" s="302"/>
      <c r="P4" s="302"/>
      <c r="Q4" s="302"/>
      <c r="R4" s="302"/>
      <c r="S4" s="302"/>
      <c r="T4" s="302"/>
      <c r="U4" s="302"/>
      <c r="V4" s="302"/>
      <c r="W4" s="302"/>
      <c r="X4" s="302"/>
      <c r="Y4" s="302"/>
      <c r="Z4" s="302"/>
      <c r="AA4" s="302"/>
      <c r="AB4" s="302"/>
      <c r="AC4" s="302"/>
      <c r="AD4" s="302"/>
      <c r="AE4" s="302"/>
      <c r="AF4" s="302"/>
      <c r="AG4" s="302"/>
      <c r="AH4" s="302"/>
      <c r="AI4" s="302"/>
      <c r="AJ4" s="302"/>
      <c r="AK4" s="302"/>
      <c r="AL4" s="302"/>
      <c r="AM4" s="302"/>
    </row>
    <row r="5" spans="1:53" ht="25.5" customHeight="1">
      <c r="A5" s="303" t="s">
        <v>529</v>
      </c>
      <c r="B5" s="303"/>
      <c r="C5" s="303"/>
      <c r="D5" s="303"/>
      <c r="E5" s="303"/>
      <c r="F5" s="303"/>
      <c r="G5" s="303"/>
      <c r="H5" s="303"/>
      <c r="I5" s="303"/>
      <c r="J5" s="303"/>
      <c r="K5" s="303"/>
      <c r="L5" s="303"/>
      <c r="M5" s="303"/>
      <c r="N5" s="303"/>
      <c r="O5" s="303"/>
      <c r="P5" s="303"/>
      <c r="Q5" s="303"/>
      <c r="R5" s="303"/>
      <c r="S5" s="303"/>
      <c r="T5" s="303"/>
      <c r="U5" s="303"/>
      <c r="V5" s="303"/>
      <c r="W5" s="303"/>
      <c r="X5" s="303"/>
      <c r="Y5" s="303"/>
      <c r="Z5" s="303"/>
      <c r="AA5" s="303"/>
      <c r="AB5" s="303"/>
      <c r="AC5" s="303"/>
      <c r="AD5" s="303"/>
      <c r="AE5" s="303"/>
      <c r="AF5" s="303"/>
      <c r="AG5" s="303"/>
      <c r="AH5" s="303"/>
      <c r="AI5" s="303"/>
      <c r="AJ5" s="303"/>
      <c r="AK5" s="303"/>
      <c r="AL5" s="303"/>
      <c r="AM5" s="303"/>
    </row>
    <row r="6" spans="1:53" ht="18.75">
      <c r="A6" s="4"/>
      <c r="B6" s="4"/>
      <c r="C6" s="4"/>
      <c r="D6" s="4"/>
      <c r="E6" s="4"/>
      <c r="F6" s="4"/>
      <c r="G6" s="4"/>
      <c r="H6" s="4"/>
      <c r="I6" s="4"/>
      <c r="J6" s="4"/>
      <c r="K6" s="163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L6" s="4"/>
      <c r="AM6" s="4"/>
    </row>
    <row r="7" spans="1:53" ht="18.75">
      <c r="A7" s="4"/>
      <c r="B7" s="4"/>
      <c r="C7" s="4"/>
      <c r="D7" s="4"/>
      <c r="E7" s="4"/>
      <c r="F7" s="4"/>
      <c r="G7" s="4"/>
      <c r="H7" s="4"/>
      <c r="I7" s="4"/>
      <c r="J7" s="4"/>
      <c r="K7" s="163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L7" s="4"/>
      <c r="AM7" s="4"/>
    </row>
    <row r="8" spans="1:53" ht="18.75">
      <c r="A8" s="4"/>
      <c r="B8" s="4"/>
      <c r="C8" s="4"/>
      <c r="D8" s="4"/>
      <c r="E8" s="4"/>
      <c r="F8" s="4"/>
      <c r="G8" s="4"/>
      <c r="H8" s="4"/>
      <c r="I8" s="4"/>
      <c r="J8" s="4"/>
      <c r="K8" s="16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L8" s="4"/>
      <c r="AM8" s="4"/>
    </row>
    <row r="9" spans="1:53" ht="21" customHeight="1">
      <c r="A9" s="305" t="s">
        <v>26</v>
      </c>
      <c r="B9" s="305"/>
      <c r="C9" s="305"/>
      <c r="D9" s="305"/>
      <c r="E9" s="305"/>
      <c r="F9" s="305"/>
      <c r="G9" s="305"/>
      <c r="H9" s="305"/>
      <c r="I9" s="305"/>
      <c r="J9" s="305"/>
      <c r="K9" s="305"/>
      <c r="L9" s="306"/>
      <c r="M9" s="306"/>
      <c r="N9" s="306"/>
      <c r="O9" s="306"/>
      <c r="P9" s="306"/>
      <c r="Q9" s="306"/>
      <c r="R9" s="306"/>
      <c r="S9" s="306"/>
      <c r="T9" s="306"/>
      <c r="U9" s="306"/>
      <c r="V9" s="306"/>
      <c r="W9" s="306"/>
      <c r="X9" s="306"/>
      <c r="Y9" s="306"/>
      <c r="Z9" s="306"/>
      <c r="AA9" s="306"/>
      <c r="AB9" s="306"/>
      <c r="AC9" s="306"/>
      <c r="AD9" s="306"/>
      <c r="AE9" s="306"/>
      <c r="AF9" s="306"/>
      <c r="AG9" s="306"/>
      <c r="AH9" s="306"/>
      <c r="AI9" s="306"/>
      <c r="AJ9" s="306"/>
      <c r="AK9" s="306"/>
      <c r="AL9" s="306"/>
      <c r="AM9" s="306"/>
    </row>
    <row r="10" spans="1:53" ht="21.75" customHeight="1">
      <c r="A10" s="270" t="s">
        <v>335</v>
      </c>
      <c r="B10" s="270"/>
      <c r="C10" s="270"/>
      <c r="D10" s="270"/>
      <c r="E10" s="270"/>
      <c r="F10" s="270"/>
      <c r="G10" s="270"/>
      <c r="H10" s="270"/>
      <c r="I10" s="270"/>
      <c r="J10" s="270"/>
      <c r="K10" s="270"/>
      <c r="L10" s="307"/>
      <c r="M10" s="307"/>
      <c r="N10" s="307"/>
      <c r="O10" s="307"/>
      <c r="P10" s="307"/>
      <c r="Q10" s="307"/>
      <c r="R10" s="307"/>
      <c r="S10" s="307"/>
      <c r="T10" s="307"/>
      <c r="U10" s="307"/>
      <c r="V10" s="307"/>
      <c r="W10" s="307"/>
      <c r="X10" s="307"/>
      <c r="Y10" s="307"/>
      <c r="Z10" s="307"/>
      <c r="AA10" s="307"/>
      <c r="AB10" s="307"/>
      <c r="AC10" s="307"/>
      <c r="AD10" s="307"/>
      <c r="AE10" s="307"/>
      <c r="AF10" s="307"/>
      <c r="AG10" s="307"/>
      <c r="AH10" s="307"/>
      <c r="AI10" s="307"/>
      <c r="AJ10" s="307"/>
      <c r="AK10" s="307"/>
      <c r="AL10" s="307"/>
      <c r="AM10" s="307"/>
      <c r="AN10" s="4"/>
      <c r="AO10" s="4"/>
    </row>
    <row r="11" spans="1:53" ht="21.75" customHeight="1">
      <c r="A11" s="77"/>
      <c r="B11" s="77"/>
      <c r="C11" s="77"/>
      <c r="D11" s="77"/>
      <c r="E11" s="77"/>
      <c r="F11" s="77"/>
      <c r="G11" s="77"/>
      <c r="H11" s="77"/>
      <c r="I11" s="77"/>
      <c r="J11" s="77"/>
      <c r="K11" s="77"/>
      <c r="L11" s="165"/>
      <c r="M11" s="165"/>
      <c r="N11" s="165"/>
      <c r="O11" s="165"/>
      <c r="P11" s="165"/>
      <c r="Q11" s="165"/>
      <c r="R11" s="165"/>
      <c r="S11" s="165"/>
      <c r="T11" s="165"/>
      <c r="U11" s="165"/>
      <c r="V11" s="165"/>
      <c r="W11" s="165"/>
      <c r="X11" s="165"/>
      <c r="Y11" s="165"/>
      <c r="Z11" s="165"/>
      <c r="AA11" s="165"/>
      <c r="AB11" s="165"/>
      <c r="AC11" s="165"/>
      <c r="AD11" s="165"/>
      <c r="AE11" s="165"/>
      <c r="AF11" s="165"/>
      <c r="AG11" s="165"/>
      <c r="AH11" s="165"/>
      <c r="AI11" s="165"/>
      <c r="AJ11" s="165"/>
      <c r="AK11" s="165"/>
      <c r="AL11" s="165"/>
      <c r="AM11" s="165"/>
      <c r="AN11" s="4"/>
      <c r="AO11" s="4"/>
    </row>
    <row r="12" spans="1:53" ht="22.5" customHeight="1">
      <c r="A12" s="293" t="s">
        <v>386</v>
      </c>
      <c r="B12" s="293"/>
      <c r="C12" s="293"/>
      <c r="D12" s="293"/>
      <c r="E12" s="293"/>
      <c r="F12" s="293"/>
      <c r="G12" s="293"/>
      <c r="H12" s="293"/>
      <c r="I12" s="293"/>
      <c r="J12" s="293"/>
      <c r="K12" s="293"/>
      <c r="L12" s="308"/>
      <c r="M12" s="308"/>
      <c r="N12" s="308"/>
      <c r="O12" s="308"/>
      <c r="P12" s="308"/>
      <c r="Q12" s="308"/>
      <c r="R12" s="308"/>
      <c r="S12" s="308"/>
      <c r="T12" s="308"/>
      <c r="U12" s="308"/>
      <c r="V12" s="308"/>
      <c r="W12" s="308"/>
      <c r="X12" s="308"/>
      <c r="Y12" s="308"/>
      <c r="Z12" s="308"/>
      <c r="AA12" s="308"/>
      <c r="AB12" s="308"/>
      <c r="AC12" s="308"/>
      <c r="AD12" s="308"/>
      <c r="AE12" s="308"/>
      <c r="AF12" s="308"/>
      <c r="AG12" s="308"/>
      <c r="AH12" s="308"/>
      <c r="AI12" s="308"/>
      <c r="AJ12" s="308"/>
      <c r="AK12" s="308"/>
      <c r="AL12" s="308"/>
      <c r="AM12" s="308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</row>
    <row r="13" spans="1:53" ht="17.25" customHeight="1">
      <c r="A13" s="290" t="s">
        <v>1</v>
      </c>
      <c r="B13" s="290"/>
      <c r="C13" s="290"/>
      <c r="D13" s="290"/>
      <c r="E13" s="290"/>
      <c r="F13" s="290"/>
      <c r="G13" s="290"/>
      <c r="H13" s="290"/>
      <c r="I13" s="290"/>
      <c r="J13" s="290"/>
      <c r="K13" s="290"/>
      <c r="L13" s="309"/>
      <c r="M13" s="309"/>
      <c r="N13" s="309"/>
      <c r="O13" s="309"/>
      <c r="P13" s="309"/>
      <c r="Q13" s="309"/>
      <c r="R13" s="309"/>
      <c r="S13" s="309"/>
      <c r="T13" s="309"/>
      <c r="U13" s="309"/>
      <c r="V13" s="309"/>
      <c r="W13" s="309"/>
      <c r="X13" s="309"/>
      <c r="Y13" s="309"/>
      <c r="Z13" s="309"/>
      <c r="AA13" s="309"/>
      <c r="AB13" s="309"/>
      <c r="AC13" s="309"/>
      <c r="AD13" s="309"/>
      <c r="AE13" s="309"/>
      <c r="AF13" s="309"/>
      <c r="AG13" s="309"/>
      <c r="AH13" s="309"/>
      <c r="AI13" s="309"/>
      <c r="AJ13" s="309"/>
      <c r="AK13" s="309"/>
      <c r="AL13" s="309"/>
      <c r="AM13" s="309"/>
      <c r="AN13" s="76"/>
      <c r="AO13" s="76"/>
      <c r="AP13" s="76"/>
      <c r="AQ13" s="76"/>
      <c r="AR13" s="76"/>
      <c r="AS13" s="76"/>
      <c r="AT13" s="76"/>
      <c r="AU13" s="76"/>
      <c r="AV13" s="76"/>
      <c r="AW13" s="76"/>
      <c r="AX13" s="76"/>
      <c r="AY13" s="76"/>
      <c r="AZ13" s="76"/>
    </row>
    <row r="14" spans="1:53">
      <c r="A14" s="290"/>
      <c r="B14" s="290"/>
      <c r="C14" s="290"/>
      <c r="D14" s="290"/>
      <c r="E14" s="290"/>
      <c r="F14" s="290"/>
      <c r="G14" s="290"/>
      <c r="H14" s="290"/>
      <c r="I14" s="290"/>
      <c r="J14" s="290"/>
      <c r="K14" s="290"/>
      <c r="L14" s="156"/>
      <c r="M14" s="156"/>
      <c r="N14" s="156"/>
      <c r="O14" s="156"/>
      <c r="P14" s="156"/>
      <c r="Q14" s="156"/>
      <c r="R14" s="156"/>
      <c r="S14" s="156"/>
      <c r="T14" s="156"/>
      <c r="U14" s="156"/>
      <c r="V14" s="156"/>
      <c r="W14" s="156"/>
      <c r="X14" s="156"/>
      <c r="Y14" s="156"/>
      <c r="Z14" s="156"/>
      <c r="AA14" s="156"/>
      <c r="AB14" s="156"/>
      <c r="AC14" s="156"/>
      <c r="AD14" s="156"/>
      <c r="AE14" s="156"/>
      <c r="AF14" s="156"/>
      <c r="AG14" s="156"/>
      <c r="AH14" s="156"/>
      <c r="AI14" s="156"/>
      <c r="AJ14" s="156"/>
      <c r="AK14" s="156"/>
      <c r="AL14" s="156"/>
      <c r="AM14" s="156"/>
      <c r="AN14" s="76"/>
      <c r="AO14" s="76"/>
      <c r="AP14" s="76"/>
      <c r="AQ14" s="76"/>
      <c r="AR14" s="76"/>
      <c r="AS14" s="76"/>
      <c r="AT14" s="76"/>
      <c r="AU14" s="76"/>
      <c r="AV14" s="76"/>
      <c r="AW14" s="76"/>
      <c r="AX14" s="76"/>
      <c r="AY14" s="76"/>
      <c r="AZ14" s="76"/>
    </row>
    <row r="15" spans="1:53" ht="15.75" customHeight="1">
      <c r="A15" s="304"/>
      <c r="B15" s="304"/>
      <c r="C15" s="304"/>
      <c r="D15" s="304"/>
      <c r="E15" s="304"/>
      <c r="F15" s="304"/>
      <c r="G15" s="304"/>
      <c r="H15" s="304"/>
      <c r="I15" s="304"/>
      <c r="J15" s="304"/>
      <c r="K15" s="304"/>
      <c r="L15" s="304"/>
      <c r="M15" s="304"/>
      <c r="N15" s="304"/>
      <c r="O15" s="304"/>
      <c r="P15" s="304"/>
      <c r="Q15" s="304"/>
      <c r="R15" s="304"/>
      <c r="S15" s="304"/>
      <c r="T15" s="304"/>
      <c r="U15" s="304"/>
      <c r="V15" s="304"/>
      <c r="W15" s="304"/>
      <c r="X15" s="304"/>
      <c r="Y15" s="304"/>
      <c r="Z15" s="304"/>
      <c r="AA15" s="304"/>
      <c r="AB15" s="304"/>
      <c r="AC15" s="304"/>
      <c r="AD15" s="304"/>
      <c r="AE15" s="304"/>
      <c r="AF15" s="304"/>
      <c r="AG15" s="304"/>
      <c r="AH15" s="304"/>
      <c r="AI15" s="304"/>
      <c r="AJ15" s="304"/>
      <c r="AK15" s="304"/>
      <c r="AL15" s="304"/>
      <c r="AM15" s="75"/>
      <c r="AN15" s="74"/>
      <c r="AO15" s="74"/>
      <c r="AP15" s="74"/>
      <c r="AQ15" s="74"/>
      <c r="AR15" s="74"/>
      <c r="AS15" s="74"/>
      <c r="AT15" s="74"/>
      <c r="AU15" s="74"/>
      <c r="AV15" s="74"/>
      <c r="AW15" s="74"/>
      <c r="AX15" s="74"/>
    </row>
    <row r="16" spans="1:53" ht="31.5" customHeight="1">
      <c r="A16" s="296" t="s">
        <v>65</v>
      </c>
      <c r="B16" s="296" t="s">
        <v>66</v>
      </c>
      <c r="C16" s="296" t="s">
        <v>166</v>
      </c>
      <c r="D16" s="296" t="s">
        <v>21</v>
      </c>
      <c r="E16" s="299" t="s">
        <v>22</v>
      </c>
      <c r="F16" s="314"/>
      <c r="G16" s="314"/>
      <c r="H16" s="314"/>
      <c r="I16" s="314"/>
      <c r="J16" s="314"/>
      <c r="K16" s="314"/>
      <c r="L16" s="314"/>
      <c r="M16" s="314"/>
      <c r="N16" s="314"/>
      <c r="O16" s="314"/>
      <c r="P16" s="314"/>
      <c r="Q16" s="314"/>
      <c r="R16" s="314"/>
      <c r="S16" s="314"/>
      <c r="T16" s="314"/>
      <c r="U16" s="314"/>
      <c r="V16" s="314"/>
      <c r="W16" s="314"/>
      <c r="X16" s="314"/>
      <c r="Y16" s="314"/>
      <c r="Z16" s="314"/>
      <c r="AA16" s="314"/>
      <c r="AB16" s="314"/>
      <c r="AC16" s="314"/>
      <c r="AD16" s="314"/>
      <c r="AE16" s="314"/>
      <c r="AF16" s="314"/>
      <c r="AG16" s="314"/>
      <c r="AH16" s="314"/>
      <c r="AI16" s="314"/>
      <c r="AJ16" s="314"/>
      <c r="AK16" s="314"/>
      <c r="AL16" s="314"/>
      <c r="AM16" s="315"/>
      <c r="AN16" s="73"/>
      <c r="AO16" s="73"/>
      <c r="AP16" s="73"/>
      <c r="AQ16" s="73"/>
      <c r="AR16" s="73"/>
      <c r="AS16" s="73"/>
      <c r="AT16" s="73"/>
      <c r="AU16" s="73"/>
      <c r="AV16" s="73"/>
      <c r="AW16" s="73"/>
      <c r="AX16" s="73"/>
    </row>
    <row r="17" spans="1:39" ht="44.25" customHeight="1">
      <c r="A17" s="297"/>
      <c r="B17" s="297"/>
      <c r="C17" s="297"/>
      <c r="D17" s="297"/>
      <c r="E17" s="299" t="s">
        <v>170</v>
      </c>
      <c r="F17" s="300"/>
      <c r="G17" s="300"/>
      <c r="H17" s="300"/>
      <c r="I17" s="300"/>
      <c r="J17" s="300"/>
      <c r="K17" s="313"/>
      <c r="L17" s="299" t="s">
        <v>171</v>
      </c>
      <c r="M17" s="300"/>
      <c r="N17" s="300"/>
      <c r="O17" s="300"/>
      <c r="P17" s="300"/>
      <c r="Q17" s="300"/>
      <c r="R17" s="313"/>
      <c r="S17" s="299" t="s">
        <v>389</v>
      </c>
      <c r="T17" s="300"/>
      <c r="U17" s="300"/>
      <c r="V17" s="300"/>
      <c r="W17" s="300"/>
      <c r="X17" s="300"/>
      <c r="Y17" s="300"/>
      <c r="Z17" s="299" t="s">
        <v>431</v>
      </c>
      <c r="AA17" s="300"/>
      <c r="AB17" s="300"/>
      <c r="AC17" s="300"/>
      <c r="AD17" s="300"/>
      <c r="AE17" s="300"/>
      <c r="AF17" s="300"/>
      <c r="AG17" s="316" t="s">
        <v>334</v>
      </c>
      <c r="AH17" s="314"/>
      <c r="AI17" s="314"/>
      <c r="AJ17" s="314"/>
      <c r="AK17" s="314"/>
      <c r="AL17" s="314"/>
      <c r="AM17" s="315"/>
    </row>
    <row r="18" spans="1:39" ht="91.5" customHeight="1">
      <c r="A18" s="297"/>
      <c r="B18" s="297"/>
      <c r="C18" s="297"/>
      <c r="D18" s="298"/>
      <c r="E18" s="310" t="s">
        <v>20</v>
      </c>
      <c r="F18" s="311"/>
      <c r="G18" s="311"/>
      <c r="H18" s="311"/>
      <c r="I18" s="311"/>
      <c r="J18" s="311"/>
      <c r="K18" s="312"/>
      <c r="L18" s="310" t="s">
        <v>20</v>
      </c>
      <c r="M18" s="311"/>
      <c r="N18" s="311"/>
      <c r="O18" s="311"/>
      <c r="P18" s="311"/>
      <c r="Q18" s="311"/>
      <c r="R18" s="312"/>
      <c r="S18" s="310" t="s">
        <v>20</v>
      </c>
      <c r="T18" s="311"/>
      <c r="U18" s="311"/>
      <c r="V18" s="311"/>
      <c r="W18" s="311"/>
      <c r="X18" s="311"/>
      <c r="Y18" s="312"/>
      <c r="Z18" s="310" t="s">
        <v>20</v>
      </c>
      <c r="AA18" s="311"/>
      <c r="AB18" s="311"/>
      <c r="AC18" s="311"/>
      <c r="AD18" s="311"/>
      <c r="AE18" s="311"/>
      <c r="AF18" s="312"/>
      <c r="AG18" s="310" t="s">
        <v>5</v>
      </c>
      <c r="AH18" s="311"/>
      <c r="AI18" s="311"/>
      <c r="AJ18" s="311"/>
      <c r="AK18" s="311"/>
      <c r="AL18" s="311"/>
      <c r="AM18" s="312"/>
    </row>
    <row r="19" spans="1:39" ht="63.75" customHeight="1">
      <c r="A19" s="297"/>
      <c r="B19" s="297"/>
      <c r="C19" s="297"/>
      <c r="D19" s="317" t="s">
        <v>5</v>
      </c>
      <c r="E19" s="157" t="s">
        <v>23</v>
      </c>
      <c r="F19" s="295" t="s">
        <v>24</v>
      </c>
      <c r="G19" s="295"/>
      <c r="H19" s="295"/>
      <c r="I19" s="295"/>
      <c r="J19" s="295"/>
      <c r="K19" s="295"/>
      <c r="L19" s="157" t="s">
        <v>23</v>
      </c>
      <c r="M19" s="295" t="s">
        <v>24</v>
      </c>
      <c r="N19" s="295"/>
      <c r="O19" s="295"/>
      <c r="P19" s="295"/>
      <c r="Q19" s="295"/>
      <c r="R19" s="295"/>
      <c r="S19" s="157" t="s">
        <v>23</v>
      </c>
      <c r="T19" s="295" t="s">
        <v>24</v>
      </c>
      <c r="U19" s="295"/>
      <c r="V19" s="295"/>
      <c r="W19" s="295"/>
      <c r="X19" s="295"/>
      <c r="Y19" s="295"/>
      <c r="Z19" s="157" t="s">
        <v>23</v>
      </c>
      <c r="AA19" s="295" t="s">
        <v>24</v>
      </c>
      <c r="AB19" s="295"/>
      <c r="AC19" s="295"/>
      <c r="AD19" s="295"/>
      <c r="AE19" s="295"/>
      <c r="AF19" s="295"/>
      <c r="AG19" s="157" t="s">
        <v>23</v>
      </c>
      <c r="AH19" s="295" t="s">
        <v>24</v>
      </c>
      <c r="AI19" s="295"/>
      <c r="AJ19" s="295"/>
      <c r="AK19" s="295"/>
      <c r="AL19" s="295"/>
      <c r="AM19" s="295"/>
    </row>
    <row r="20" spans="1:39" ht="72.75" customHeight="1">
      <c r="A20" s="298"/>
      <c r="B20" s="298"/>
      <c r="C20" s="298"/>
      <c r="D20" s="317"/>
      <c r="E20" s="72" t="s">
        <v>25</v>
      </c>
      <c r="F20" s="72" t="s">
        <v>25</v>
      </c>
      <c r="G20" s="33" t="s">
        <v>176</v>
      </c>
      <c r="H20" s="33" t="s">
        <v>177</v>
      </c>
      <c r="I20" s="33" t="s">
        <v>178</v>
      </c>
      <c r="J20" s="33" t="s">
        <v>179</v>
      </c>
      <c r="K20" s="33" t="s">
        <v>180</v>
      </c>
      <c r="L20" s="72" t="s">
        <v>25</v>
      </c>
      <c r="M20" s="72" t="s">
        <v>25</v>
      </c>
      <c r="N20" s="33" t="s">
        <v>176</v>
      </c>
      <c r="O20" s="33" t="s">
        <v>177</v>
      </c>
      <c r="P20" s="33" t="s">
        <v>178</v>
      </c>
      <c r="Q20" s="33" t="s">
        <v>179</v>
      </c>
      <c r="R20" s="33" t="s">
        <v>180</v>
      </c>
      <c r="S20" s="72" t="s">
        <v>25</v>
      </c>
      <c r="T20" s="72" t="s">
        <v>25</v>
      </c>
      <c r="U20" s="33" t="s">
        <v>176</v>
      </c>
      <c r="V20" s="33" t="s">
        <v>177</v>
      </c>
      <c r="W20" s="33" t="s">
        <v>178</v>
      </c>
      <c r="X20" s="33" t="s">
        <v>179</v>
      </c>
      <c r="Y20" s="33" t="s">
        <v>180</v>
      </c>
      <c r="Z20" s="72" t="s">
        <v>25</v>
      </c>
      <c r="AA20" s="72" t="s">
        <v>25</v>
      </c>
      <c r="AB20" s="33" t="s">
        <v>176</v>
      </c>
      <c r="AC20" s="33" t="s">
        <v>177</v>
      </c>
      <c r="AD20" s="33" t="s">
        <v>178</v>
      </c>
      <c r="AE20" s="33" t="s">
        <v>179</v>
      </c>
      <c r="AF20" s="33" t="s">
        <v>180</v>
      </c>
      <c r="AG20" s="72" t="s">
        <v>25</v>
      </c>
      <c r="AH20" s="72" t="s">
        <v>25</v>
      </c>
      <c r="AI20" s="33" t="s">
        <v>176</v>
      </c>
      <c r="AJ20" s="33" t="s">
        <v>177</v>
      </c>
      <c r="AK20" s="33" t="s">
        <v>178</v>
      </c>
      <c r="AL20" s="33" t="s">
        <v>179</v>
      </c>
      <c r="AM20" s="33" t="s">
        <v>180</v>
      </c>
    </row>
    <row r="21" spans="1:39" ht="21.75" customHeight="1">
      <c r="A21" s="158">
        <v>1</v>
      </c>
      <c r="B21" s="158">
        <v>2</v>
      </c>
      <c r="C21" s="158">
        <v>3</v>
      </c>
      <c r="D21" s="158">
        <v>4</v>
      </c>
      <c r="E21" s="36" t="s">
        <v>333</v>
      </c>
      <c r="F21" s="36" t="s">
        <v>332</v>
      </c>
      <c r="G21" s="36" t="s">
        <v>331</v>
      </c>
      <c r="H21" s="36" t="s">
        <v>330</v>
      </c>
      <c r="I21" s="36" t="s">
        <v>329</v>
      </c>
      <c r="J21" s="36" t="s">
        <v>328</v>
      </c>
      <c r="K21" s="36" t="s">
        <v>327</v>
      </c>
      <c r="L21" s="36" t="s">
        <v>326</v>
      </c>
      <c r="M21" s="36" t="s">
        <v>325</v>
      </c>
      <c r="N21" s="36" t="s">
        <v>324</v>
      </c>
      <c r="O21" s="36" t="s">
        <v>323</v>
      </c>
      <c r="P21" s="36" t="s">
        <v>322</v>
      </c>
      <c r="Q21" s="36" t="s">
        <v>321</v>
      </c>
      <c r="R21" s="36" t="s">
        <v>320</v>
      </c>
      <c r="S21" s="36" t="s">
        <v>319</v>
      </c>
      <c r="T21" s="36" t="s">
        <v>318</v>
      </c>
      <c r="U21" s="36" t="s">
        <v>317</v>
      </c>
      <c r="V21" s="36" t="s">
        <v>316</v>
      </c>
      <c r="W21" s="36" t="s">
        <v>315</v>
      </c>
      <c r="X21" s="36" t="s">
        <v>222</v>
      </c>
      <c r="Y21" s="36" t="s">
        <v>314</v>
      </c>
      <c r="Z21" s="36" t="s">
        <v>437</v>
      </c>
      <c r="AA21" s="36" t="s">
        <v>438</v>
      </c>
      <c r="AB21" s="36" t="s">
        <v>439</v>
      </c>
      <c r="AC21" s="36" t="s">
        <v>440</v>
      </c>
      <c r="AD21" s="36" t="s">
        <v>441</v>
      </c>
      <c r="AE21" s="36" t="s">
        <v>442</v>
      </c>
      <c r="AF21" s="36" t="s">
        <v>443</v>
      </c>
      <c r="AG21" s="36" t="s">
        <v>313</v>
      </c>
      <c r="AH21" s="36" t="s">
        <v>312</v>
      </c>
      <c r="AI21" s="36" t="s">
        <v>311</v>
      </c>
      <c r="AJ21" s="36" t="s">
        <v>310</v>
      </c>
      <c r="AK21" s="36" t="s">
        <v>309</v>
      </c>
      <c r="AL21" s="36" t="s">
        <v>308</v>
      </c>
      <c r="AM21" s="36" t="s">
        <v>307</v>
      </c>
    </row>
    <row r="22" spans="1:39" s="213" customFormat="1" ht="31.5" outlineLevel="1">
      <c r="A22" s="39" t="s">
        <v>73</v>
      </c>
      <c r="B22" s="166" t="s">
        <v>74</v>
      </c>
      <c r="C22" s="39" t="s">
        <v>75</v>
      </c>
      <c r="D22" s="211">
        <v>173.86003360000001</v>
      </c>
      <c r="E22" s="211">
        <f t="shared" ref="E22:AF22" si="0">E23+E24+E25+E26+E27+E28</f>
        <v>0</v>
      </c>
      <c r="F22" s="211">
        <f t="shared" si="0"/>
        <v>35.340000000000003</v>
      </c>
      <c r="G22" s="211">
        <f t="shared" si="0"/>
        <v>12.87</v>
      </c>
      <c r="H22" s="211">
        <f t="shared" si="0"/>
        <v>0</v>
      </c>
      <c r="I22" s="211">
        <f t="shared" si="0"/>
        <v>104.31350999999999</v>
      </c>
      <c r="J22" s="211">
        <f t="shared" si="0"/>
        <v>0</v>
      </c>
      <c r="K22" s="211">
        <f t="shared" si="0"/>
        <v>0</v>
      </c>
      <c r="L22" s="211">
        <f t="shared" si="0"/>
        <v>0</v>
      </c>
      <c r="M22" s="211">
        <f t="shared" si="0"/>
        <v>35.340000000000003</v>
      </c>
      <c r="N22" s="211">
        <f t="shared" si="0"/>
        <v>12.87</v>
      </c>
      <c r="O22" s="211">
        <f t="shared" si="0"/>
        <v>0</v>
      </c>
      <c r="P22" s="211">
        <f t="shared" si="0"/>
        <v>104.61351000000001</v>
      </c>
      <c r="Q22" s="211">
        <f t="shared" si="0"/>
        <v>0</v>
      </c>
      <c r="R22" s="211">
        <f t="shared" si="0"/>
        <v>0</v>
      </c>
      <c r="S22" s="211">
        <f t="shared" si="0"/>
        <v>0</v>
      </c>
      <c r="T22" s="211">
        <f t="shared" si="0"/>
        <v>35.340000000000003</v>
      </c>
      <c r="U22" s="211">
        <f t="shared" si="0"/>
        <v>12.87</v>
      </c>
      <c r="V22" s="211">
        <f t="shared" si="0"/>
        <v>0</v>
      </c>
      <c r="W22" s="211">
        <f t="shared" si="0"/>
        <v>104.61351000000001</v>
      </c>
      <c r="X22" s="211">
        <f t="shared" si="0"/>
        <v>0</v>
      </c>
      <c r="Y22" s="211">
        <f t="shared" si="0"/>
        <v>0</v>
      </c>
      <c r="Z22" s="211">
        <f t="shared" si="0"/>
        <v>0</v>
      </c>
      <c r="AA22" s="211">
        <f t="shared" si="0"/>
        <v>35.340000000000003</v>
      </c>
      <c r="AB22" s="211">
        <f t="shared" si="0"/>
        <v>12.87</v>
      </c>
      <c r="AC22" s="211">
        <f t="shared" si="0"/>
        <v>0</v>
      </c>
      <c r="AD22" s="211">
        <f t="shared" si="0"/>
        <v>104.61351000000001</v>
      </c>
      <c r="AE22" s="211">
        <f t="shared" si="0"/>
        <v>0</v>
      </c>
      <c r="AF22" s="211">
        <f t="shared" si="0"/>
        <v>0</v>
      </c>
      <c r="AG22" s="212">
        <f t="shared" ref="AG22:AM22" si="1">E22+L22+S22+Z22</f>
        <v>0</v>
      </c>
      <c r="AH22" s="126">
        <f t="shared" si="1"/>
        <v>141.36000000000001</v>
      </c>
      <c r="AI22" s="126">
        <f t="shared" si="1"/>
        <v>51.48</v>
      </c>
      <c r="AJ22" s="212">
        <f t="shared" si="1"/>
        <v>0</v>
      </c>
      <c r="AK22" s="126">
        <f t="shared" si="1"/>
        <v>418.15404000000001</v>
      </c>
      <c r="AL22" s="212">
        <f t="shared" si="1"/>
        <v>0</v>
      </c>
      <c r="AM22" s="212">
        <f t="shared" si="1"/>
        <v>0</v>
      </c>
    </row>
    <row r="23" spans="1:39" s="71" customFormat="1" ht="31.5" outlineLevel="1">
      <c r="A23" s="42" t="s">
        <v>77</v>
      </c>
      <c r="B23" s="43" t="s">
        <v>78</v>
      </c>
      <c r="C23" s="42" t="s">
        <v>75</v>
      </c>
      <c r="D23" s="169">
        <v>18.644067796610173</v>
      </c>
      <c r="E23" s="169">
        <f t="shared" ref="E23:AF23" si="2">E30</f>
        <v>0</v>
      </c>
      <c r="F23" s="169">
        <f t="shared" si="2"/>
        <v>3.3898305084745766</v>
      </c>
      <c r="G23" s="169">
        <f t="shared" si="2"/>
        <v>0</v>
      </c>
      <c r="H23" s="169">
        <f t="shared" si="2"/>
        <v>0</v>
      </c>
      <c r="I23" s="169">
        <f t="shared" si="2"/>
        <v>1.6</v>
      </c>
      <c r="J23" s="169">
        <f t="shared" si="2"/>
        <v>0</v>
      </c>
      <c r="K23" s="169">
        <f t="shared" si="2"/>
        <v>0</v>
      </c>
      <c r="L23" s="169">
        <f t="shared" si="2"/>
        <v>0</v>
      </c>
      <c r="M23" s="169">
        <f t="shared" si="2"/>
        <v>5.0847457627118651</v>
      </c>
      <c r="N23" s="169">
        <f t="shared" si="2"/>
        <v>0</v>
      </c>
      <c r="O23" s="169">
        <f t="shared" si="2"/>
        <v>0</v>
      </c>
      <c r="P23" s="169">
        <f t="shared" si="2"/>
        <v>1.9</v>
      </c>
      <c r="Q23" s="169">
        <f t="shared" si="2"/>
        <v>0</v>
      </c>
      <c r="R23" s="169">
        <f t="shared" si="2"/>
        <v>0</v>
      </c>
      <c r="S23" s="169">
        <f t="shared" si="2"/>
        <v>0</v>
      </c>
      <c r="T23" s="169">
        <f t="shared" si="2"/>
        <v>5.0847457627118651</v>
      </c>
      <c r="U23" s="169">
        <f t="shared" si="2"/>
        <v>0</v>
      </c>
      <c r="V23" s="169">
        <f t="shared" si="2"/>
        <v>0</v>
      </c>
      <c r="W23" s="169">
        <f t="shared" si="2"/>
        <v>1.9</v>
      </c>
      <c r="X23" s="169">
        <f t="shared" si="2"/>
        <v>0</v>
      </c>
      <c r="Y23" s="169">
        <f t="shared" si="2"/>
        <v>0</v>
      </c>
      <c r="Z23" s="169">
        <f t="shared" si="2"/>
        <v>0</v>
      </c>
      <c r="AA23" s="169">
        <f t="shared" si="2"/>
        <v>5.0847457627118651</v>
      </c>
      <c r="AB23" s="169">
        <f t="shared" si="2"/>
        <v>0</v>
      </c>
      <c r="AC23" s="169">
        <f t="shared" si="2"/>
        <v>0</v>
      </c>
      <c r="AD23" s="169">
        <f t="shared" si="2"/>
        <v>1.9</v>
      </c>
      <c r="AE23" s="169">
        <f t="shared" si="2"/>
        <v>0</v>
      </c>
      <c r="AF23" s="169">
        <f t="shared" si="2"/>
        <v>0</v>
      </c>
      <c r="AG23" s="171">
        <f t="shared" ref="AG23:AG78" si="3">E23+L23+S23+Z23</f>
        <v>0</v>
      </c>
      <c r="AH23" s="29">
        <f t="shared" ref="AH23:AH78" si="4">F23+M23+T23+AA23</f>
        <v>18.644067796610173</v>
      </c>
      <c r="AI23" s="171">
        <f t="shared" ref="AI23:AI78" si="5">G23+N23+U23+AB23</f>
        <v>0</v>
      </c>
      <c r="AJ23" s="171">
        <f t="shared" ref="AJ23:AJ78" si="6">H23+O23+V23+AC23</f>
        <v>0</v>
      </c>
      <c r="AK23" s="29">
        <f t="shared" ref="AK23:AK78" si="7">I23+P23+W23+AD23</f>
        <v>7.3000000000000007</v>
      </c>
      <c r="AL23" s="171">
        <f t="shared" ref="AL23:AL78" si="8">J23+Q23+X23+AE23</f>
        <v>0</v>
      </c>
      <c r="AM23" s="171">
        <f t="shared" ref="AM23:AM78" si="9">K23+R23+Y23+AF23</f>
        <v>0</v>
      </c>
    </row>
    <row r="24" spans="1:39" s="71" customFormat="1" ht="47.25" outlineLevel="1">
      <c r="A24" s="42" t="s">
        <v>79</v>
      </c>
      <c r="B24" s="43" t="s">
        <v>80</v>
      </c>
      <c r="C24" s="42" t="s">
        <v>75</v>
      </c>
      <c r="D24" s="169">
        <v>0</v>
      </c>
      <c r="E24" s="169">
        <f t="shared" ref="E24:AF24" si="10">E50</f>
        <v>0</v>
      </c>
      <c r="F24" s="169">
        <f t="shared" si="10"/>
        <v>0</v>
      </c>
      <c r="G24" s="169">
        <f t="shared" si="10"/>
        <v>0</v>
      </c>
      <c r="H24" s="169">
        <f t="shared" si="10"/>
        <v>0</v>
      </c>
      <c r="I24" s="169">
        <f t="shared" si="10"/>
        <v>0</v>
      </c>
      <c r="J24" s="169">
        <f t="shared" si="10"/>
        <v>0</v>
      </c>
      <c r="K24" s="169">
        <f t="shared" si="10"/>
        <v>0</v>
      </c>
      <c r="L24" s="169">
        <f t="shared" si="10"/>
        <v>0</v>
      </c>
      <c r="M24" s="169">
        <f t="shared" si="10"/>
        <v>0</v>
      </c>
      <c r="N24" s="169">
        <f t="shared" si="10"/>
        <v>0</v>
      </c>
      <c r="O24" s="169">
        <f t="shared" si="10"/>
        <v>0</v>
      </c>
      <c r="P24" s="169">
        <f t="shared" si="10"/>
        <v>0</v>
      </c>
      <c r="Q24" s="169">
        <f t="shared" si="10"/>
        <v>0</v>
      </c>
      <c r="R24" s="169">
        <f t="shared" si="10"/>
        <v>0</v>
      </c>
      <c r="S24" s="169">
        <f t="shared" si="10"/>
        <v>0</v>
      </c>
      <c r="T24" s="169">
        <f t="shared" si="10"/>
        <v>0</v>
      </c>
      <c r="U24" s="169">
        <f t="shared" si="10"/>
        <v>0</v>
      </c>
      <c r="V24" s="169">
        <f t="shared" si="10"/>
        <v>0</v>
      </c>
      <c r="W24" s="169">
        <f t="shared" si="10"/>
        <v>0</v>
      </c>
      <c r="X24" s="169">
        <f t="shared" si="10"/>
        <v>0</v>
      </c>
      <c r="Y24" s="169">
        <f t="shared" si="10"/>
        <v>0</v>
      </c>
      <c r="Z24" s="169">
        <f t="shared" si="10"/>
        <v>0</v>
      </c>
      <c r="AA24" s="169">
        <f t="shared" si="10"/>
        <v>0</v>
      </c>
      <c r="AB24" s="169">
        <f t="shared" si="10"/>
        <v>0</v>
      </c>
      <c r="AC24" s="169">
        <f t="shared" si="10"/>
        <v>0</v>
      </c>
      <c r="AD24" s="169">
        <f t="shared" si="10"/>
        <v>0</v>
      </c>
      <c r="AE24" s="169">
        <f t="shared" si="10"/>
        <v>0</v>
      </c>
      <c r="AF24" s="169">
        <f t="shared" si="10"/>
        <v>0</v>
      </c>
      <c r="AG24" s="171">
        <f t="shared" si="3"/>
        <v>0</v>
      </c>
      <c r="AH24" s="171">
        <f t="shared" si="4"/>
        <v>0</v>
      </c>
      <c r="AI24" s="171">
        <f t="shared" si="5"/>
        <v>0</v>
      </c>
      <c r="AJ24" s="171">
        <f t="shared" si="6"/>
        <v>0</v>
      </c>
      <c r="AK24" s="171">
        <f t="shared" si="7"/>
        <v>0</v>
      </c>
      <c r="AL24" s="171">
        <f t="shared" si="8"/>
        <v>0</v>
      </c>
      <c r="AM24" s="171">
        <f t="shared" si="9"/>
        <v>0</v>
      </c>
    </row>
    <row r="25" spans="1:39" s="71" customFormat="1" ht="78.75" customHeight="1" outlineLevel="1">
      <c r="A25" s="42" t="s">
        <v>81</v>
      </c>
      <c r="B25" s="43" t="s">
        <v>82</v>
      </c>
      <c r="C25" s="42" t="s">
        <v>75</v>
      </c>
      <c r="D25" s="169">
        <v>0</v>
      </c>
      <c r="E25" s="169">
        <f t="shared" ref="E25:AF25" si="11">E69</f>
        <v>0</v>
      </c>
      <c r="F25" s="169">
        <f t="shared" si="11"/>
        <v>0</v>
      </c>
      <c r="G25" s="169">
        <f t="shared" si="11"/>
        <v>0</v>
      </c>
      <c r="H25" s="169">
        <f t="shared" si="11"/>
        <v>0</v>
      </c>
      <c r="I25" s="169">
        <f t="shared" si="11"/>
        <v>0</v>
      </c>
      <c r="J25" s="169">
        <f t="shared" si="11"/>
        <v>0</v>
      </c>
      <c r="K25" s="169">
        <f t="shared" si="11"/>
        <v>0</v>
      </c>
      <c r="L25" s="169">
        <f t="shared" si="11"/>
        <v>0</v>
      </c>
      <c r="M25" s="169">
        <f t="shared" si="11"/>
        <v>0</v>
      </c>
      <c r="N25" s="169">
        <f t="shared" si="11"/>
        <v>0</v>
      </c>
      <c r="O25" s="169">
        <f t="shared" si="11"/>
        <v>0</v>
      </c>
      <c r="P25" s="169">
        <f t="shared" si="11"/>
        <v>0</v>
      </c>
      <c r="Q25" s="169">
        <f t="shared" si="11"/>
        <v>0</v>
      </c>
      <c r="R25" s="169">
        <f t="shared" si="11"/>
        <v>0</v>
      </c>
      <c r="S25" s="169">
        <f t="shared" si="11"/>
        <v>0</v>
      </c>
      <c r="T25" s="169">
        <f t="shared" si="11"/>
        <v>0</v>
      </c>
      <c r="U25" s="169">
        <f t="shared" si="11"/>
        <v>0</v>
      </c>
      <c r="V25" s="169">
        <f t="shared" si="11"/>
        <v>0</v>
      </c>
      <c r="W25" s="169">
        <f t="shared" si="11"/>
        <v>0</v>
      </c>
      <c r="X25" s="169">
        <f t="shared" si="11"/>
        <v>0</v>
      </c>
      <c r="Y25" s="169">
        <f t="shared" si="11"/>
        <v>0</v>
      </c>
      <c r="Z25" s="169">
        <f t="shared" si="11"/>
        <v>0</v>
      </c>
      <c r="AA25" s="169">
        <f t="shared" si="11"/>
        <v>0</v>
      </c>
      <c r="AB25" s="169">
        <f t="shared" si="11"/>
        <v>0</v>
      </c>
      <c r="AC25" s="169">
        <f t="shared" si="11"/>
        <v>0</v>
      </c>
      <c r="AD25" s="169">
        <f t="shared" si="11"/>
        <v>0</v>
      </c>
      <c r="AE25" s="169">
        <f t="shared" si="11"/>
        <v>0</v>
      </c>
      <c r="AF25" s="169">
        <f t="shared" si="11"/>
        <v>0</v>
      </c>
      <c r="AG25" s="171">
        <f t="shared" si="3"/>
        <v>0</v>
      </c>
      <c r="AH25" s="171">
        <f t="shared" si="4"/>
        <v>0</v>
      </c>
      <c r="AI25" s="171">
        <f t="shared" si="5"/>
        <v>0</v>
      </c>
      <c r="AJ25" s="171">
        <f t="shared" si="6"/>
        <v>0</v>
      </c>
      <c r="AK25" s="171">
        <f t="shared" si="7"/>
        <v>0</v>
      </c>
      <c r="AL25" s="171">
        <f t="shared" si="8"/>
        <v>0</v>
      </c>
      <c r="AM25" s="171">
        <f t="shared" si="9"/>
        <v>0</v>
      </c>
    </row>
    <row r="26" spans="1:39" s="71" customFormat="1" ht="47.25">
      <c r="A26" s="42" t="s">
        <v>83</v>
      </c>
      <c r="B26" s="43" t="s">
        <v>84</v>
      </c>
      <c r="C26" s="42" t="s">
        <v>75</v>
      </c>
      <c r="D26" s="169">
        <v>0</v>
      </c>
      <c r="E26" s="169">
        <f t="shared" ref="E26:AF26" si="12">E72</f>
        <v>0</v>
      </c>
      <c r="F26" s="169">
        <f t="shared" si="12"/>
        <v>0</v>
      </c>
      <c r="G26" s="169">
        <f t="shared" si="12"/>
        <v>0</v>
      </c>
      <c r="H26" s="169">
        <f t="shared" si="12"/>
        <v>0</v>
      </c>
      <c r="I26" s="169">
        <f t="shared" si="12"/>
        <v>0</v>
      </c>
      <c r="J26" s="169">
        <f t="shared" si="12"/>
        <v>0</v>
      </c>
      <c r="K26" s="169">
        <f t="shared" si="12"/>
        <v>0</v>
      </c>
      <c r="L26" s="169">
        <f t="shared" si="12"/>
        <v>0</v>
      </c>
      <c r="M26" s="169">
        <f t="shared" si="12"/>
        <v>0</v>
      </c>
      <c r="N26" s="169">
        <f t="shared" si="12"/>
        <v>0</v>
      </c>
      <c r="O26" s="169">
        <f t="shared" si="12"/>
        <v>0</v>
      </c>
      <c r="P26" s="169">
        <f t="shared" si="12"/>
        <v>0</v>
      </c>
      <c r="Q26" s="169">
        <f t="shared" si="12"/>
        <v>0</v>
      </c>
      <c r="R26" s="169">
        <f t="shared" si="12"/>
        <v>0</v>
      </c>
      <c r="S26" s="169">
        <f t="shared" si="12"/>
        <v>0</v>
      </c>
      <c r="T26" s="169">
        <f t="shared" si="12"/>
        <v>0</v>
      </c>
      <c r="U26" s="169">
        <f t="shared" si="12"/>
        <v>0</v>
      </c>
      <c r="V26" s="169">
        <f t="shared" si="12"/>
        <v>0</v>
      </c>
      <c r="W26" s="169">
        <f t="shared" si="12"/>
        <v>0</v>
      </c>
      <c r="X26" s="169">
        <f t="shared" si="12"/>
        <v>0</v>
      </c>
      <c r="Y26" s="169">
        <f t="shared" si="12"/>
        <v>0</v>
      </c>
      <c r="Z26" s="169">
        <f t="shared" si="12"/>
        <v>0</v>
      </c>
      <c r="AA26" s="169">
        <f t="shared" si="12"/>
        <v>0</v>
      </c>
      <c r="AB26" s="169">
        <f t="shared" si="12"/>
        <v>0</v>
      </c>
      <c r="AC26" s="169">
        <f t="shared" si="12"/>
        <v>0</v>
      </c>
      <c r="AD26" s="169">
        <f t="shared" si="12"/>
        <v>0</v>
      </c>
      <c r="AE26" s="169">
        <f t="shared" si="12"/>
        <v>0</v>
      </c>
      <c r="AF26" s="169">
        <f t="shared" si="12"/>
        <v>0</v>
      </c>
      <c r="AG26" s="171">
        <f t="shared" si="3"/>
        <v>0</v>
      </c>
      <c r="AH26" s="171">
        <f t="shared" si="4"/>
        <v>0</v>
      </c>
      <c r="AI26" s="171">
        <f t="shared" si="5"/>
        <v>0</v>
      </c>
      <c r="AJ26" s="171">
        <f t="shared" si="6"/>
        <v>0</v>
      </c>
      <c r="AK26" s="171">
        <f t="shared" si="7"/>
        <v>0</v>
      </c>
      <c r="AL26" s="171">
        <f t="shared" si="8"/>
        <v>0</v>
      </c>
      <c r="AM26" s="171">
        <f t="shared" si="9"/>
        <v>0</v>
      </c>
    </row>
    <row r="27" spans="1:39" s="71" customFormat="1" ht="47.25" customHeight="1" outlineLevel="1">
      <c r="A27" s="42" t="s">
        <v>85</v>
      </c>
      <c r="B27" s="43" t="s">
        <v>86</v>
      </c>
      <c r="C27" s="42" t="s">
        <v>75</v>
      </c>
      <c r="D27" s="169">
        <v>0</v>
      </c>
      <c r="E27" s="169">
        <f t="shared" ref="E27:T28" si="13">E76</f>
        <v>0</v>
      </c>
      <c r="F27" s="169">
        <f t="shared" si="13"/>
        <v>0</v>
      </c>
      <c r="G27" s="169">
        <f t="shared" si="13"/>
        <v>0</v>
      </c>
      <c r="H27" s="169">
        <f t="shared" si="13"/>
        <v>0</v>
      </c>
      <c r="I27" s="169">
        <f t="shared" si="13"/>
        <v>0</v>
      </c>
      <c r="J27" s="169">
        <f t="shared" si="13"/>
        <v>0</v>
      </c>
      <c r="K27" s="169">
        <f t="shared" si="13"/>
        <v>0</v>
      </c>
      <c r="L27" s="169">
        <f t="shared" si="13"/>
        <v>0</v>
      </c>
      <c r="M27" s="169">
        <f t="shared" si="13"/>
        <v>0</v>
      </c>
      <c r="N27" s="169">
        <f t="shared" si="13"/>
        <v>0</v>
      </c>
      <c r="O27" s="169">
        <f t="shared" si="13"/>
        <v>0</v>
      </c>
      <c r="P27" s="169">
        <f t="shared" si="13"/>
        <v>0</v>
      </c>
      <c r="Q27" s="169">
        <f t="shared" si="13"/>
        <v>0</v>
      </c>
      <c r="R27" s="169">
        <f t="shared" si="13"/>
        <v>0</v>
      </c>
      <c r="S27" s="169">
        <f t="shared" si="13"/>
        <v>0</v>
      </c>
      <c r="T27" s="169">
        <f t="shared" si="13"/>
        <v>0</v>
      </c>
      <c r="U27" s="169">
        <f t="shared" ref="U27:AF28" si="14">U76</f>
        <v>0</v>
      </c>
      <c r="V27" s="169">
        <f t="shared" si="14"/>
        <v>0</v>
      </c>
      <c r="W27" s="169">
        <f t="shared" si="14"/>
        <v>0</v>
      </c>
      <c r="X27" s="169">
        <f t="shared" si="14"/>
        <v>0</v>
      </c>
      <c r="Y27" s="169">
        <f t="shared" si="14"/>
        <v>0</v>
      </c>
      <c r="Z27" s="169">
        <f t="shared" si="14"/>
        <v>0</v>
      </c>
      <c r="AA27" s="169">
        <f t="shared" si="14"/>
        <v>0</v>
      </c>
      <c r="AB27" s="169">
        <f t="shared" si="14"/>
        <v>0</v>
      </c>
      <c r="AC27" s="169">
        <f t="shared" si="14"/>
        <v>0</v>
      </c>
      <c r="AD27" s="169">
        <f t="shared" si="14"/>
        <v>0</v>
      </c>
      <c r="AE27" s="169">
        <f t="shared" si="14"/>
        <v>0</v>
      </c>
      <c r="AF27" s="169">
        <f t="shared" si="14"/>
        <v>0</v>
      </c>
      <c r="AG27" s="171">
        <f t="shared" si="3"/>
        <v>0</v>
      </c>
      <c r="AH27" s="171">
        <f t="shared" si="4"/>
        <v>0</v>
      </c>
      <c r="AI27" s="171">
        <f t="shared" si="5"/>
        <v>0</v>
      </c>
      <c r="AJ27" s="171">
        <f t="shared" si="6"/>
        <v>0</v>
      </c>
      <c r="AK27" s="171">
        <f t="shared" si="7"/>
        <v>0</v>
      </c>
      <c r="AL27" s="171">
        <f t="shared" si="8"/>
        <v>0</v>
      </c>
      <c r="AM27" s="171">
        <f t="shared" si="9"/>
        <v>0</v>
      </c>
    </row>
    <row r="28" spans="1:39" s="71" customFormat="1" ht="31.5">
      <c r="A28" s="42" t="s">
        <v>87</v>
      </c>
      <c r="B28" s="43" t="s">
        <v>88</v>
      </c>
      <c r="C28" s="42" t="s">
        <v>75</v>
      </c>
      <c r="D28" s="169">
        <v>155.21596580338985</v>
      </c>
      <c r="E28" s="169">
        <f t="shared" si="13"/>
        <v>0</v>
      </c>
      <c r="F28" s="169">
        <f t="shared" si="13"/>
        <v>31.950169491525426</v>
      </c>
      <c r="G28" s="169">
        <f t="shared" si="13"/>
        <v>12.87</v>
      </c>
      <c r="H28" s="169">
        <f t="shared" si="13"/>
        <v>0</v>
      </c>
      <c r="I28" s="169">
        <f t="shared" si="13"/>
        <v>102.71351</v>
      </c>
      <c r="J28" s="169">
        <f t="shared" si="13"/>
        <v>0</v>
      </c>
      <c r="K28" s="169">
        <f t="shared" si="13"/>
        <v>0</v>
      </c>
      <c r="L28" s="169">
        <f t="shared" si="13"/>
        <v>0</v>
      </c>
      <c r="M28" s="169">
        <f t="shared" si="13"/>
        <v>30.255254237288138</v>
      </c>
      <c r="N28" s="169">
        <f t="shared" si="13"/>
        <v>12.87</v>
      </c>
      <c r="O28" s="169">
        <f t="shared" si="13"/>
        <v>0</v>
      </c>
      <c r="P28" s="169">
        <f t="shared" si="13"/>
        <v>102.71351</v>
      </c>
      <c r="Q28" s="169">
        <f t="shared" si="13"/>
        <v>0</v>
      </c>
      <c r="R28" s="169">
        <f t="shared" si="13"/>
        <v>0</v>
      </c>
      <c r="S28" s="169">
        <f t="shared" si="13"/>
        <v>0</v>
      </c>
      <c r="T28" s="169">
        <f t="shared" si="13"/>
        <v>30.255254237288138</v>
      </c>
      <c r="U28" s="169">
        <f t="shared" si="14"/>
        <v>12.87</v>
      </c>
      <c r="V28" s="169">
        <f t="shared" si="14"/>
        <v>0</v>
      </c>
      <c r="W28" s="169">
        <f t="shared" si="14"/>
        <v>102.71351</v>
      </c>
      <c r="X28" s="169">
        <f t="shared" si="14"/>
        <v>0</v>
      </c>
      <c r="Y28" s="169">
        <f t="shared" si="14"/>
        <v>0</v>
      </c>
      <c r="Z28" s="169">
        <f t="shared" si="14"/>
        <v>0</v>
      </c>
      <c r="AA28" s="169">
        <f t="shared" si="14"/>
        <v>30.255254237288138</v>
      </c>
      <c r="AB28" s="169">
        <f t="shared" si="14"/>
        <v>12.87</v>
      </c>
      <c r="AC28" s="169">
        <f t="shared" si="14"/>
        <v>0</v>
      </c>
      <c r="AD28" s="169">
        <f t="shared" si="14"/>
        <v>102.71351</v>
      </c>
      <c r="AE28" s="169">
        <f t="shared" si="14"/>
        <v>0</v>
      </c>
      <c r="AF28" s="169">
        <f t="shared" si="14"/>
        <v>0</v>
      </c>
      <c r="AG28" s="171">
        <f t="shared" si="3"/>
        <v>0</v>
      </c>
      <c r="AH28" s="29">
        <f t="shared" si="4"/>
        <v>122.71593220338984</v>
      </c>
      <c r="AI28" s="29">
        <f t="shared" si="5"/>
        <v>51.48</v>
      </c>
      <c r="AJ28" s="171">
        <f t="shared" si="6"/>
        <v>0</v>
      </c>
      <c r="AK28" s="29">
        <f t="shared" si="7"/>
        <v>410.85404</v>
      </c>
      <c r="AL28" s="171">
        <f t="shared" si="8"/>
        <v>0</v>
      </c>
      <c r="AM28" s="171">
        <f t="shared" si="9"/>
        <v>0</v>
      </c>
    </row>
    <row r="29" spans="1:39" s="96" customFormat="1" ht="21" customHeight="1" outlineLevel="1">
      <c r="A29" s="42" t="s">
        <v>89</v>
      </c>
      <c r="B29" s="43" t="s">
        <v>90</v>
      </c>
      <c r="C29" s="42" t="s">
        <v>75</v>
      </c>
      <c r="D29" s="169">
        <v>173.86003360000001</v>
      </c>
      <c r="E29" s="169">
        <f t="shared" ref="E29:AF29" si="15">E30+E50+E69+E72+E77</f>
        <v>0</v>
      </c>
      <c r="F29" s="169">
        <f t="shared" si="15"/>
        <v>35.340000000000003</v>
      </c>
      <c r="G29" s="169">
        <f t="shared" si="15"/>
        <v>12.87</v>
      </c>
      <c r="H29" s="169">
        <f t="shared" si="15"/>
        <v>0</v>
      </c>
      <c r="I29" s="169">
        <f t="shared" si="15"/>
        <v>104.31350999999999</v>
      </c>
      <c r="J29" s="169">
        <f t="shared" si="15"/>
        <v>0</v>
      </c>
      <c r="K29" s="169">
        <f t="shared" si="15"/>
        <v>0</v>
      </c>
      <c r="L29" s="169">
        <f t="shared" si="15"/>
        <v>0</v>
      </c>
      <c r="M29" s="169">
        <f t="shared" si="15"/>
        <v>35.340000000000003</v>
      </c>
      <c r="N29" s="169">
        <f t="shared" si="15"/>
        <v>12.87</v>
      </c>
      <c r="O29" s="169">
        <f t="shared" si="15"/>
        <v>0</v>
      </c>
      <c r="P29" s="169">
        <f t="shared" si="15"/>
        <v>104.61351000000001</v>
      </c>
      <c r="Q29" s="169">
        <f t="shared" si="15"/>
        <v>0</v>
      </c>
      <c r="R29" s="169">
        <f t="shared" si="15"/>
        <v>0</v>
      </c>
      <c r="S29" s="169">
        <f t="shared" si="15"/>
        <v>0</v>
      </c>
      <c r="T29" s="169">
        <f t="shared" si="15"/>
        <v>35.340000000000003</v>
      </c>
      <c r="U29" s="169">
        <f t="shared" si="15"/>
        <v>12.87</v>
      </c>
      <c r="V29" s="169">
        <f t="shared" si="15"/>
        <v>0</v>
      </c>
      <c r="W29" s="169">
        <f t="shared" si="15"/>
        <v>104.61351000000001</v>
      </c>
      <c r="X29" s="169">
        <f t="shared" si="15"/>
        <v>0</v>
      </c>
      <c r="Y29" s="169">
        <f t="shared" si="15"/>
        <v>0</v>
      </c>
      <c r="Z29" s="169">
        <f t="shared" si="15"/>
        <v>0</v>
      </c>
      <c r="AA29" s="169">
        <f t="shared" si="15"/>
        <v>35.340000000000003</v>
      </c>
      <c r="AB29" s="169">
        <f t="shared" si="15"/>
        <v>12.87</v>
      </c>
      <c r="AC29" s="169">
        <f t="shared" si="15"/>
        <v>0</v>
      </c>
      <c r="AD29" s="169">
        <f t="shared" si="15"/>
        <v>104.61351000000001</v>
      </c>
      <c r="AE29" s="169">
        <f t="shared" si="15"/>
        <v>0</v>
      </c>
      <c r="AF29" s="169">
        <f t="shared" si="15"/>
        <v>0</v>
      </c>
      <c r="AG29" s="171">
        <f t="shared" si="3"/>
        <v>0</v>
      </c>
      <c r="AH29" s="29">
        <f t="shared" si="4"/>
        <v>141.36000000000001</v>
      </c>
      <c r="AI29" s="29">
        <f t="shared" si="5"/>
        <v>51.48</v>
      </c>
      <c r="AJ29" s="171">
        <f t="shared" si="6"/>
        <v>0</v>
      </c>
      <c r="AK29" s="29">
        <f t="shared" si="7"/>
        <v>418.15404000000001</v>
      </c>
      <c r="AL29" s="171">
        <f t="shared" si="8"/>
        <v>0</v>
      </c>
      <c r="AM29" s="171">
        <f t="shared" si="9"/>
        <v>0</v>
      </c>
    </row>
    <row r="30" spans="1:39" s="71" customFormat="1" ht="31.5" outlineLevel="1">
      <c r="A30" s="42" t="s">
        <v>91</v>
      </c>
      <c r="B30" s="43" t="s">
        <v>92</v>
      </c>
      <c r="C30" s="42" t="s">
        <v>75</v>
      </c>
      <c r="D30" s="169">
        <v>18.644067796610173</v>
      </c>
      <c r="E30" s="169">
        <f t="shared" ref="E30:AF30" si="16">E31</f>
        <v>0</v>
      </c>
      <c r="F30" s="169">
        <f t="shared" si="16"/>
        <v>3.3898305084745766</v>
      </c>
      <c r="G30" s="169">
        <f t="shared" si="16"/>
        <v>0</v>
      </c>
      <c r="H30" s="169">
        <f t="shared" si="16"/>
        <v>0</v>
      </c>
      <c r="I30" s="169">
        <f t="shared" si="16"/>
        <v>1.6</v>
      </c>
      <c r="J30" s="169">
        <f t="shared" si="16"/>
        <v>0</v>
      </c>
      <c r="K30" s="169">
        <f t="shared" si="16"/>
        <v>0</v>
      </c>
      <c r="L30" s="169">
        <f t="shared" si="16"/>
        <v>0</v>
      </c>
      <c r="M30" s="169">
        <f t="shared" si="16"/>
        <v>5.0847457627118651</v>
      </c>
      <c r="N30" s="169">
        <f t="shared" si="16"/>
        <v>0</v>
      </c>
      <c r="O30" s="169">
        <f t="shared" si="16"/>
        <v>0</v>
      </c>
      <c r="P30" s="169">
        <f t="shared" si="16"/>
        <v>1.9</v>
      </c>
      <c r="Q30" s="169">
        <f t="shared" si="16"/>
        <v>0</v>
      </c>
      <c r="R30" s="169">
        <f t="shared" si="16"/>
        <v>0</v>
      </c>
      <c r="S30" s="169">
        <f t="shared" si="16"/>
        <v>0</v>
      </c>
      <c r="T30" s="169">
        <f t="shared" si="16"/>
        <v>5.0847457627118651</v>
      </c>
      <c r="U30" s="169">
        <f t="shared" si="16"/>
        <v>0</v>
      </c>
      <c r="V30" s="169">
        <f t="shared" si="16"/>
        <v>0</v>
      </c>
      <c r="W30" s="169">
        <f t="shared" si="16"/>
        <v>1.9</v>
      </c>
      <c r="X30" s="169">
        <f t="shared" si="16"/>
        <v>0</v>
      </c>
      <c r="Y30" s="169">
        <f t="shared" si="16"/>
        <v>0</v>
      </c>
      <c r="Z30" s="169">
        <f t="shared" si="16"/>
        <v>0</v>
      </c>
      <c r="AA30" s="169">
        <f t="shared" si="16"/>
        <v>5.0847457627118651</v>
      </c>
      <c r="AB30" s="169">
        <f t="shared" si="16"/>
        <v>0</v>
      </c>
      <c r="AC30" s="169">
        <f t="shared" si="16"/>
        <v>0</v>
      </c>
      <c r="AD30" s="169">
        <f t="shared" si="16"/>
        <v>1.9</v>
      </c>
      <c r="AE30" s="169">
        <f t="shared" si="16"/>
        <v>0</v>
      </c>
      <c r="AF30" s="169">
        <f t="shared" si="16"/>
        <v>0</v>
      </c>
      <c r="AG30" s="171">
        <f t="shared" si="3"/>
        <v>0</v>
      </c>
      <c r="AH30" s="29">
        <f t="shared" si="4"/>
        <v>18.644067796610173</v>
      </c>
      <c r="AI30" s="171">
        <f t="shared" si="5"/>
        <v>0</v>
      </c>
      <c r="AJ30" s="171">
        <f t="shared" si="6"/>
        <v>0</v>
      </c>
      <c r="AK30" s="29">
        <f t="shared" si="7"/>
        <v>7.3000000000000007</v>
      </c>
      <c r="AL30" s="171">
        <f t="shared" si="8"/>
        <v>0</v>
      </c>
      <c r="AM30" s="171">
        <f t="shared" si="9"/>
        <v>0</v>
      </c>
    </row>
    <row r="31" spans="1:39" s="96" customFormat="1" ht="47.25" outlineLevel="1">
      <c r="A31" s="42" t="s">
        <v>93</v>
      </c>
      <c r="B31" s="43" t="s">
        <v>94</v>
      </c>
      <c r="C31" s="42" t="s">
        <v>75</v>
      </c>
      <c r="D31" s="169">
        <v>18.644067796610173</v>
      </c>
      <c r="E31" s="169">
        <f t="shared" ref="E31:AF31" si="17">E32+E33</f>
        <v>0</v>
      </c>
      <c r="F31" s="169">
        <f t="shared" si="17"/>
        <v>3.3898305084745766</v>
      </c>
      <c r="G31" s="169">
        <f t="shared" si="17"/>
        <v>0</v>
      </c>
      <c r="H31" s="169">
        <f t="shared" si="17"/>
        <v>0</v>
      </c>
      <c r="I31" s="169">
        <f t="shared" si="17"/>
        <v>1.6</v>
      </c>
      <c r="J31" s="169">
        <f t="shared" si="17"/>
        <v>0</v>
      </c>
      <c r="K31" s="169">
        <f t="shared" si="17"/>
        <v>0</v>
      </c>
      <c r="L31" s="169">
        <f t="shared" si="17"/>
        <v>0</v>
      </c>
      <c r="M31" s="169">
        <f t="shared" si="17"/>
        <v>5.0847457627118651</v>
      </c>
      <c r="N31" s="169">
        <f t="shared" si="17"/>
        <v>0</v>
      </c>
      <c r="O31" s="169">
        <f t="shared" si="17"/>
        <v>0</v>
      </c>
      <c r="P31" s="169">
        <f t="shared" si="17"/>
        <v>1.9</v>
      </c>
      <c r="Q31" s="169">
        <f t="shared" si="17"/>
        <v>0</v>
      </c>
      <c r="R31" s="169">
        <f t="shared" si="17"/>
        <v>0</v>
      </c>
      <c r="S31" s="169">
        <f t="shared" si="17"/>
        <v>0</v>
      </c>
      <c r="T31" s="169">
        <f t="shared" si="17"/>
        <v>5.0847457627118651</v>
      </c>
      <c r="U31" s="169">
        <f t="shared" si="17"/>
        <v>0</v>
      </c>
      <c r="V31" s="169">
        <f t="shared" si="17"/>
        <v>0</v>
      </c>
      <c r="W31" s="169">
        <f t="shared" si="17"/>
        <v>1.9</v>
      </c>
      <c r="X31" s="169">
        <f t="shared" si="17"/>
        <v>0</v>
      </c>
      <c r="Y31" s="169">
        <f t="shared" si="17"/>
        <v>0</v>
      </c>
      <c r="Z31" s="169">
        <f t="shared" si="17"/>
        <v>0</v>
      </c>
      <c r="AA31" s="169">
        <f t="shared" si="17"/>
        <v>5.0847457627118651</v>
      </c>
      <c r="AB31" s="169">
        <f t="shared" si="17"/>
        <v>0</v>
      </c>
      <c r="AC31" s="169">
        <f t="shared" si="17"/>
        <v>0</v>
      </c>
      <c r="AD31" s="169">
        <f t="shared" si="17"/>
        <v>1.9</v>
      </c>
      <c r="AE31" s="169">
        <f t="shared" si="17"/>
        <v>0</v>
      </c>
      <c r="AF31" s="169">
        <f t="shared" si="17"/>
        <v>0</v>
      </c>
      <c r="AG31" s="171">
        <f t="shared" si="3"/>
        <v>0</v>
      </c>
      <c r="AH31" s="29">
        <f t="shared" si="4"/>
        <v>18.644067796610173</v>
      </c>
      <c r="AI31" s="171">
        <f t="shared" si="5"/>
        <v>0</v>
      </c>
      <c r="AJ31" s="171">
        <f t="shared" si="6"/>
        <v>0</v>
      </c>
      <c r="AK31" s="29">
        <f t="shared" si="7"/>
        <v>7.3000000000000007</v>
      </c>
      <c r="AL31" s="171">
        <f t="shared" si="8"/>
        <v>0</v>
      </c>
      <c r="AM31" s="171">
        <f t="shared" si="9"/>
        <v>0</v>
      </c>
    </row>
    <row r="32" spans="1:39" s="96" customFormat="1" ht="78.75" outlineLevel="1">
      <c r="A32" s="42" t="s">
        <v>39</v>
      </c>
      <c r="B32" s="43" t="s">
        <v>95</v>
      </c>
      <c r="C32" s="42" t="s">
        <v>373</v>
      </c>
      <c r="D32" s="169">
        <v>9.3220338983050866</v>
      </c>
      <c r="E32" s="169">
        <v>0</v>
      </c>
      <c r="F32" s="169">
        <f>2/1.18</f>
        <v>1.6949152542372883</v>
      </c>
      <c r="G32" s="169">
        <v>0</v>
      </c>
      <c r="H32" s="169">
        <v>0</v>
      </c>
      <c r="I32" s="169">
        <v>1.1000000000000001</v>
      </c>
      <c r="J32" s="170">
        <v>0</v>
      </c>
      <c r="K32" s="170">
        <v>0</v>
      </c>
      <c r="L32" s="170">
        <v>0</v>
      </c>
      <c r="M32" s="169">
        <f>3/1.18</f>
        <v>2.5423728813559325</v>
      </c>
      <c r="N32" s="170">
        <v>0</v>
      </c>
      <c r="O32" s="170">
        <v>0</v>
      </c>
      <c r="P32" s="170">
        <v>1.3</v>
      </c>
      <c r="Q32" s="170">
        <v>0</v>
      </c>
      <c r="R32" s="170">
        <v>0</v>
      </c>
      <c r="S32" s="170">
        <v>0</v>
      </c>
      <c r="T32" s="169">
        <f>3/1.18</f>
        <v>2.5423728813559325</v>
      </c>
      <c r="U32" s="170">
        <v>0</v>
      </c>
      <c r="V32" s="170">
        <v>0</v>
      </c>
      <c r="W32" s="170">
        <v>1.3</v>
      </c>
      <c r="X32" s="170">
        <v>0</v>
      </c>
      <c r="Y32" s="170">
        <v>0</v>
      </c>
      <c r="Z32" s="170">
        <v>0</v>
      </c>
      <c r="AA32" s="169">
        <f>3/1.18</f>
        <v>2.5423728813559325</v>
      </c>
      <c r="AB32" s="170">
        <v>0</v>
      </c>
      <c r="AC32" s="170">
        <v>0</v>
      </c>
      <c r="AD32" s="170">
        <v>1.3</v>
      </c>
      <c r="AE32" s="170">
        <v>0</v>
      </c>
      <c r="AF32" s="170">
        <v>0</v>
      </c>
      <c r="AG32" s="171">
        <f t="shared" si="3"/>
        <v>0</v>
      </c>
      <c r="AH32" s="29">
        <f t="shared" si="4"/>
        <v>9.3220338983050866</v>
      </c>
      <c r="AI32" s="171">
        <f t="shared" si="5"/>
        <v>0</v>
      </c>
      <c r="AJ32" s="171">
        <f t="shared" si="6"/>
        <v>0</v>
      </c>
      <c r="AK32" s="29">
        <f t="shared" si="7"/>
        <v>5</v>
      </c>
      <c r="AL32" s="171">
        <f t="shared" si="8"/>
        <v>0</v>
      </c>
      <c r="AM32" s="171">
        <f t="shared" si="9"/>
        <v>0</v>
      </c>
    </row>
    <row r="33" spans="1:39" s="96" customFormat="1" ht="78.75" outlineLevel="1">
      <c r="A33" s="42" t="s">
        <v>40</v>
      </c>
      <c r="B33" s="43" t="s">
        <v>96</v>
      </c>
      <c r="C33" s="42" t="s">
        <v>375</v>
      </c>
      <c r="D33" s="170">
        <v>9.3220338983050866</v>
      </c>
      <c r="E33" s="170">
        <v>0</v>
      </c>
      <c r="F33" s="169">
        <f>2/1.18</f>
        <v>1.6949152542372883</v>
      </c>
      <c r="G33" s="170">
        <v>0</v>
      </c>
      <c r="H33" s="170">
        <v>0</v>
      </c>
      <c r="I33" s="170">
        <v>0.5</v>
      </c>
      <c r="J33" s="170">
        <v>0</v>
      </c>
      <c r="K33" s="170">
        <v>0</v>
      </c>
      <c r="L33" s="170">
        <v>0</v>
      </c>
      <c r="M33" s="169">
        <f>3/1.18</f>
        <v>2.5423728813559325</v>
      </c>
      <c r="N33" s="170">
        <v>0</v>
      </c>
      <c r="O33" s="170">
        <v>0</v>
      </c>
      <c r="P33" s="170">
        <v>0.6</v>
      </c>
      <c r="Q33" s="170">
        <v>0</v>
      </c>
      <c r="R33" s="170">
        <v>0</v>
      </c>
      <c r="S33" s="170">
        <v>0</v>
      </c>
      <c r="T33" s="169">
        <f>3/1.18</f>
        <v>2.5423728813559325</v>
      </c>
      <c r="U33" s="170">
        <v>0</v>
      </c>
      <c r="V33" s="170">
        <v>0</v>
      </c>
      <c r="W33" s="170">
        <v>0.6</v>
      </c>
      <c r="X33" s="170">
        <v>0</v>
      </c>
      <c r="Y33" s="170">
        <v>0</v>
      </c>
      <c r="Z33" s="170">
        <v>0</v>
      </c>
      <c r="AA33" s="169">
        <f>3/1.18</f>
        <v>2.5423728813559325</v>
      </c>
      <c r="AB33" s="170">
        <v>0</v>
      </c>
      <c r="AC33" s="170">
        <v>0</v>
      </c>
      <c r="AD33" s="170">
        <v>0.6</v>
      </c>
      <c r="AE33" s="170">
        <v>0</v>
      </c>
      <c r="AF33" s="170">
        <v>0</v>
      </c>
      <c r="AG33" s="171">
        <f t="shared" si="3"/>
        <v>0</v>
      </c>
      <c r="AH33" s="29">
        <f t="shared" si="4"/>
        <v>9.3220338983050866</v>
      </c>
      <c r="AI33" s="171">
        <f t="shared" si="5"/>
        <v>0</v>
      </c>
      <c r="AJ33" s="171">
        <f t="shared" si="6"/>
        <v>0</v>
      </c>
      <c r="AK33" s="29">
        <f t="shared" si="7"/>
        <v>2.3000000000000003</v>
      </c>
      <c r="AL33" s="171">
        <f t="shared" si="8"/>
        <v>0</v>
      </c>
      <c r="AM33" s="171">
        <f t="shared" si="9"/>
        <v>0</v>
      </c>
    </row>
    <row r="34" spans="1:39" s="96" customFormat="1" ht="78.75" outlineLevel="1">
      <c r="A34" s="42" t="s">
        <v>97</v>
      </c>
      <c r="B34" s="43" t="s">
        <v>98</v>
      </c>
      <c r="C34" s="42" t="s">
        <v>75</v>
      </c>
      <c r="D34" s="170">
        <v>0</v>
      </c>
      <c r="E34" s="170">
        <v>0</v>
      </c>
      <c r="F34" s="170">
        <v>0</v>
      </c>
      <c r="G34" s="170">
        <v>0</v>
      </c>
      <c r="H34" s="170">
        <v>0</v>
      </c>
      <c r="I34" s="170">
        <v>0</v>
      </c>
      <c r="J34" s="170">
        <v>0</v>
      </c>
      <c r="K34" s="170">
        <v>0</v>
      </c>
      <c r="L34" s="170">
        <v>0</v>
      </c>
      <c r="M34" s="170">
        <v>0</v>
      </c>
      <c r="N34" s="170">
        <v>0</v>
      </c>
      <c r="O34" s="170">
        <v>0</v>
      </c>
      <c r="P34" s="170">
        <v>0</v>
      </c>
      <c r="Q34" s="170">
        <v>0</v>
      </c>
      <c r="R34" s="170">
        <v>0</v>
      </c>
      <c r="S34" s="170">
        <v>0</v>
      </c>
      <c r="T34" s="170">
        <v>0</v>
      </c>
      <c r="U34" s="170">
        <v>0</v>
      </c>
      <c r="V34" s="170">
        <v>0</v>
      </c>
      <c r="W34" s="170">
        <v>0</v>
      </c>
      <c r="X34" s="170">
        <v>0</v>
      </c>
      <c r="Y34" s="170">
        <v>0</v>
      </c>
      <c r="Z34" s="170">
        <v>0</v>
      </c>
      <c r="AA34" s="170">
        <v>0</v>
      </c>
      <c r="AB34" s="170">
        <v>0</v>
      </c>
      <c r="AC34" s="170">
        <v>0</v>
      </c>
      <c r="AD34" s="170">
        <v>0</v>
      </c>
      <c r="AE34" s="170">
        <v>0</v>
      </c>
      <c r="AF34" s="170">
        <v>0</v>
      </c>
      <c r="AG34" s="171">
        <f t="shared" si="3"/>
        <v>0</v>
      </c>
      <c r="AH34" s="171">
        <f t="shared" si="4"/>
        <v>0</v>
      </c>
      <c r="AI34" s="171">
        <f t="shared" si="5"/>
        <v>0</v>
      </c>
      <c r="AJ34" s="171">
        <f t="shared" si="6"/>
        <v>0</v>
      </c>
      <c r="AK34" s="171">
        <f t="shared" si="7"/>
        <v>0</v>
      </c>
      <c r="AL34" s="171">
        <f t="shared" si="8"/>
        <v>0</v>
      </c>
      <c r="AM34" s="171">
        <f t="shared" si="9"/>
        <v>0</v>
      </c>
    </row>
    <row r="35" spans="1:39" s="96" customFormat="1" ht="47.25" outlineLevel="1">
      <c r="A35" s="42" t="s">
        <v>99</v>
      </c>
      <c r="B35" s="43" t="s">
        <v>100</v>
      </c>
      <c r="C35" s="42" t="s">
        <v>75</v>
      </c>
      <c r="D35" s="170">
        <v>0</v>
      </c>
      <c r="E35" s="170">
        <v>0</v>
      </c>
      <c r="F35" s="170">
        <v>0</v>
      </c>
      <c r="G35" s="170">
        <v>0</v>
      </c>
      <c r="H35" s="170">
        <v>0</v>
      </c>
      <c r="I35" s="170">
        <v>0</v>
      </c>
      <c r="J35" s="170">
        <v>0</v>
      </c>
      <c r="K35" s="170">
        <v>0</v>
      </c>
      <c r="L35" s="170">
        <v>0</v>
      </c>
      <c r="M35" s="170">
        <v>0</v>
      </c>
      <c r="N35" s="170">
        <v>0</v>
      </c>
      <c r="O35" s="170">
        <v>0</v>
      </c>
      <c r="P35" s="170">
        <v>0</v>
      </c>
      <c r="Q35" s="170">
        <v>0</v>
      </c>
      <c r="R35" s="170">
        <v>0</v>
      </c>
      <c r="S35" s="170">
        <v>0</v>
      </c>
      <c r="T35" s="170">
        <v>0</v>
      </c>
      <c r="U35" s="170">
        <v>0</v>
      </c>
      <c r="V35" s="170">
        <v>0</v>
      </c>
      <c r="W35" s="170">
        <v>0</v>
      </c>
      <c r="X35" s="170">
        <v>0</v>
      </c>
      <c r="Y35" s="170">
        <v>0</v>
      </c>
      <c r="Z35" s="170">
        <v>0</v>
      </c>
      <c r="AA35" s="170">
        <v>0</v>
      </c>
      <c r="AB35" s="170">
        <v>0</v>
      </c>
      <c r="AC35" s="170">
        <v>0</v>
      </c>
      <c r="AD35" s="170">
        <v>0</v>
      </c>
      <c r="AE35" s="170">
        <v>0</v>
      </c>
      <c r="AF35" s="170">
        <v>0</v>
      </c>
      <c r="AG35" s="171">
        <f t="shared" si="3"/>
        <v>0</v>
      </c>
      <c r="AH35" s="171">
        <f t="shared" si="4"/>
        <v>0</v>
      </c>
      <c r="AI35" s="171">
        <f t="shared" si="5"/>
        <v>0</v>
      </c>
      <c r="AJ35" s="171">
        <f t="shared" si="6"/>
        <v>0</v>
      </c>
      <c r="AK35" s="171">
        <f t="shared" si="7"/>
        <v>0</v>
      </c>
      <c r="AL35" s="171">
        <f t="shared" si="8"/>
        <v>0</v>
      </c>
      <c r="AM35" s="171">
        <f t="shared" si="9"/>
        <v>0</v>
      </c>
    </row>
    <row r="36" spans="1:39" s="96" customFormat="1" ht="78.75" outlineLevel="1">
      <c r="A36" s="42" t="s">
        <v>101</v>
      </c>
      <c r="B36" s="43" t="s">
        <v>102</v>
      </c>
      <c r="C36" s="42" t="s">
        <v>75</v>
      </c>
      <c r="D36" s="170">
        <v>0</v>
      </c>
      <c r="E36" s="170">
        <v>0</v>
      </c>
      <c r="F36" s="170">
        <v>0</v>
      </c>
      <c r="G36" s="170">
        <v>0</v>
      </c>
      <c r="H36" s="170">
        <v>0</v>
      </c>
      <c r="I36" s="170">
        <v>0</v>
      </c>
      <c r="J36" s="170">
        <v>0</v>
      </c>
      <c r="K36" s="170">
        <v>0</v>
      </c>
      <c r="L36" s="170">
        <v>0</v>
      </c>
      <c r="M36" s="170">
        <v>0</v>
      </c>
      <c r="N36" s="170">
        <v>0</v>
      </c>
      <c r="O36" s="170">
        <v>0</v>
      </c>
      <c r="P36" s="170">
        <v>0</v>
      </c>
      <c r="Q36" s="170">
        <v>0</v>
      </c>
      <c r="R36" s="170">
        <v>0</v>
      </c>
      <c r="S36" s="170">
        <v>0</v>
      </c>
      <c r="T36" s="170">
        <v>0</v>
      </c>
      <c r="U36" s="170">
        <v>0</v>
      </c>
      <c r="V36" s="170">
        <v>0</v>
      </c>
      <c r="W36" s="170">
        <v>0</v>
      </c>
      <c r="X36" s="170">
        <v>0</v>
      </c>
      <c r="Y36" s="170">
        <v>0</v>
      </c>
      <c r="Z36" s="170">
        <v>0</v>
      </c>
      <c r="AA36" s="170">
        <v>0</v>
      </c>
      <c r="AB36" s="170">
        <v>0</v>
      </c>
      <c r="AC36" s="170">
        <v>0</v>
      </c>
      <c r="AD36" s="170">
        <v>0</v>
      </c>
      <c r="AE36" s="170">
        <v>0</v>
      </c>
      <c r="AF36" s="170">
        <v>0</v>
      </c>
      <c r="AG36" s="171">
        <f t="shared" si="3"/>
        <v>0</v>
      </c>
      <c r="AH36" s="171">
        <f t="shared" si="4"/>
        <v>0</v>
      </c>
      <c r="AI36" s="171">
        <f t="shared" si="5"/>
        <v>0</v>
      </c>
      <c r="AJ36" s="171">
        <f t="shared" si="6"/>
        <v>0</v>
      </c>
      <c r="AK36" s="171">
        <f t="shared" si="7"/>
        <v>0</v>
      </c>
      <c r="AL36" s="171">
        <f t="shared" si="8"/>
        <v>0</v>
      </c>
      <c r="AM36" s="171">
        <f t="shared" si="9"/>
        <v>0</v>
      </c>
    </row>
    <row r="37" spans="1:39" s="96" customFormat="1" ht="63" outlineLevel="1">
      <c r="A37" s="42" t="s">
        <v>103</v>
      </c>
      <c r="B37" s="43" t="s">
        <v>104</v>
      </c>
      <c r="C37" s="42" t="s">
        <v>75</v>
      </c>
      <c r="D37" s="170">
        <v>0</v>
      </c>
      <c r="E37" s="170">
        <v>0</v>
      </c>
      <c r="F37" s="170">
        <v>0</v>
      </c>
      <c r="G37" s="170">
        <v>0</v>
      </c>
      <c r="H37" s="170">
        <v>0</v>
      </c>
      <c r="I37" s="170">
        <v>0</v>
      </c>
      <c r="J37" s="170">
        <v>0</v>
      </c>
      <c r="K37" s="170">
        <v>0</v>
      </c>
      <c r="L37" s="170">
        <v>0</v>
      </c>
      <c r="M37" s="170">
        <v>0</v>
      </c>
      <c r="N37" s="170">
        <v>0</v>
      </c>
      <c r="O37" s="170">
        <v>0</v>
      </c>
      <c r="P37" s="170">
        <v>0</v>
      </c>
      <c r="Q37" s="170">
        <v>0</v>
      </c>
      <c r="R37" s="170">
        <v>0</v>
      </c>
      <c r="S37" s="170">
        <v>0</v>
      </c>
      <c r="T37" s="170">
        <v>0</v>
      </c>
      <c r="U37" s="170">
        <v>0</v>
      </c>
      <c r="V37" s="170">
        <v>0</v>
      </c>
      <c r="W37" s="170">
        <v>0</v>
      </c>
      <c r="X37" s="170">
        <v>0</v>
      </c>
      <c r="Y37" s="170">
        <v>0</v>
      </c>
      <c r="Z37" s="170">
        <v>0</v>
      </c>
      <c r="AA37" s="170">
        <v>0</v>
      </c>
      <c r="AB37" s="170">
        <v>0</v>
      </c>
      <c r="AC37" s="170">
        <v>0</v>
      </c>
      <c r="AD37" s="170">
        <v>0</v>
      </c>
      <c r="AE37" s="170">
        <v>0</v>
      </c>
      <c r="AF37" s="170">
        <v>0</v>
      </c>
      <c r="AG37" s="171">
        <f t="shared" si="3"/>
        <v>0</v>
      </c>
      <c r="AH37" s="171">
        <f t="shared" si="4"/>
        <v>0</v>
      </c>
      <c r="AI37" s="171">
        <f t="shared" si="5"/>
        <v>0</v>
      </c>
      <c r="AJ37" s="171">
        <f t="shared" si="6"/>
        <v>0</v>
      </c>
      <c r="AK37" s="171">
        <f t="shared" si="7"/>
        <v>0</v>
      </c>
      <c r="AL37" s="171">
        <f t="shared" si="8"/>
        <v>0</v>
      </c>
      <c r="AM37" s="171">
        <f t="shared" si="9"/>
        <v>0</v>
      </c>
    </row>
    <row r="38" spans="1:39" s="96" customFormat="1" ht="63" outlineLevel="1">
      <c r="A38" s="42" t="s">
        <v>105</v>
      </c>
      <c r="B38" s="43" t="s">
        <v>106</v>
      </c>
      <c r="C38" s="42" t="s">
        <v>75</v>
      </c>
      <c r="D38" s="170">
        <v>0</v>
      </c>
      <c r="E38" s="170">
        <v>0</v>
      </c>
      <c r="F38" s="170">
        <v>0</v>
      </c>
      <c r="G38" s="170">
        <v>0</v>
      </c>
      <c r="H38" s="170">
        <v>0</v>
      </c>
      <c r="I38" s="170">
        <v>0</v>
      </c>
      <c r="J38" s="170">
        <v>0</v>
      </c>
      <c r="K38" s="170">
        <v>0</v>
      </c>
      <c r="L38" s="170">
        <v>0</v>
      </c>
      <c r="M38" s="170">
        <v>0</v>
      </c>
      <c r="N38" s="170">
        <v>0</v>
      </c>
      <c r="O38" s="170">
        <v>0</v>
      </c>
      <c r="P38" s="170">
        <v>0</v>
      </c>
      <c r="Q38" s="170">
        <v>0</v>
      </c>
      <c r="R38" s="170">
        <v>0</v>
      </c>
      <c r="S38" s="170">
        <v>0</v>
      </c>
      <c r="T38" s="170">
        <v>0</v>
      </c>
      <c r="U38" s="170">
        <v>0</v>
      </c>
      <c r="V38" s="170">
        <v>0</v>
      </c>
      <c r="W38" s="170">
        <v>0</v>
      </c>
      <c r="X38" s="170">
        <v>0</v>
      </c>
      <c r="Y38" s="170">
        <v>0</v>
      </c>
      <c r="Z38" s="170">
        <v>0</v>
      </c>
      <c r="AA38" s="170">
        <v>0</v>
      </c>
      <c r="AB38" s="170">
        <v>0</v>
      </c>
      <c r="AC38" s="170">
        <v>0</v>
      </c>
      <c r="AD38" s="170">
        <v>0</v>
      </c>
      <c r="AE38" s="170">
        <v>0</v>
      </c>
      <c r="AF38" s="170">
        <v>0</v>
      </c>
      <c r="AG38" s="171">
        <f t="shared" si="3"/>
        <v>0</v>
      </c>
      <c r="AH38" s="171">
        <f t="shared" si="4"/>
        <v>0</v>
      </c>
      <c r="AI38" s="171">
        <f t="shared" si="5"/>
        <v>0</v>
      </c>
      <c r="AJ38" s="171">
        <f t="shared" si="6"/>
        <v>0</v>
      </c>
      <c r="AK38" s="171">
        <f t="shared" si="7"/>
        <v>0</v>
      </c>
      <c r="AL38" s="171">
        <f t="shared" si="8"/>
        <v>0</v>
      </c>
      <c r="AM38" s="171">
        <f t="shared" si="9"/>
        <v>0</v>
      </c>
    </row>
    <row r="39" spans="1:39" s="96" customFormat="1" ht="47.25" outlineLevel="1">
      <c r="A39" s="42" t="s">
        <v>41</v>
      </c>
      <c r="B39" s="43" t="s">
        <v>107</v>
      </c>
      <c r="C39" s="42" t="s">
        <v>75</v>
      </c>
      <c r="D39" s="170">
        <v>0</v>
      </c>
      <c r="E39" s="170">
        <v>0</v>
      </c>
      <c r="F39" s="170">
        <v>0</v>
      </c>
      <c r="G39" s="170">
        <v>0</v>
      </c>
      <c r="H39" s="170">
        <v>0</v>
      </c>
      <c r="I39" s="170">
        <v>0</v>
      </c>
      <c r="J39" s="170">
        <v>0</v>
      </c>
      <c r="K39" s="170">
        <v>0</v>
      </c>
      <c r="L39" s="170">
        <v>0</v>
      </c>
      <c r="M39" s="170">
        <v>0</v>
      </c>
      <c r="N39" s="170">
        <v>0</v>
      </c>
      <c r="O39" s="170">
        <v>0</v>
      </c>
      <c r="P39" s="170">
        <v>0</v>
      </c>
      <c r="Q39" s="170">
        <v>0</v>
      </c>
      <c r="R39" s="170">
        <v>0</v>
      </c>
      <c r="S39" s="170">
        <v>0</v>
      </c>
      <c r="T39" s="170">
        <v>0</v>
      </c>
      <c r="U39" s="170">
        <v>0</v>
      </c>
      <c r="V39" s="170">
        <v>0</v>
      </c>
      <c r="W39" s="170">
        <v>0</v>
      </c>
      <c r="X39" s="170">
        <v>0</v>
      </c>
      <c r="Y39" s="170">
        <v>0</v>
      </c>
      <c r="Z39" s="170">
        <v>0</v>
      </c>
      <c r="AA39" s="170">
        <v>0</v>
      </c>
      <c r="AB39" s="170">
        <v>0</v>
      </c>
      <c r="AC39" s="170">
        <v>0</v>
      </c>
      <c r="AD39" s="170">
        <v>0</v>
      </c>
      <c r="AE39" s="170">
        <v>0</v>
      </c>
      <c r="AF39" s="170">
        <v>0</v>
      </c>
      <c r="AG39" s="171">
        <f t="shared" si="3"/>
        <v>0</v>
      </c>
      <c r="AH39" s="171">
        <f t="shared" si="4"/>
        <v>0</v>
      </c>
      <c r="AI39" s="171">
        <f t="shared" si="5"/>
        <v>0</v>
      </c>
      <c r="AJ39" s="171">
        <f t="shared" si="6"/>
        <v>0</v>
      </c>
      <c r="AK39" s="171">
        <f t="shared" si="7"/>
        <v>0</v>
      </c>
      <c r="AL39" s="171">
        <f t="shared" si="8"/>
        <v>0</v>
      </c>
      <c r="AM39" s="171">
        <f t="shared" si="9"/>
        <v>0</v>
      </c>
    </row>
    <row r="40" spans="1:39" s="96" customFormat="1" ht="141.75" outlineLevel="1">
      <c r="A40" s="42" t="s">
        <v>41</v>
      </c>
      <c r="B40" s="43" t="s">
        <v>108</v>
      </c>
      <c r="C40" s="42" t="s">
        <v>75</v>
      </c>
      <c r="D40" s="170">
        <v>0</v>
      </c>
      <c r="E40" s="170">
        <v>0</v>
      </c>
      <c r="F40" s="170">
        <v>0</v>
      </c>
      <c r="G40" s="170">
        <v>0</v>
      </c>
      <c r="H40" s="170">
        <v>0</v>
      </c>
      <c r="I40" s="170">
        <v>0</v>
      </c>
      <c r="J40" s="170">
        <v>0</v>
      </c>
      <c r="K40" s="170">
        <v>0</v>
      </c>
      <c r="L40" s="170">
        <v>0</v>
      </c>
      <c r="M40" s="170">
        <v>0</v>
      </c>
      <c r="N40" s="170">
        <v>0</v>
      </c>
      <c r="O40" s="170">
        <v>0</v>
      </c>
      <c r="P40" s="170">
        <v>0</v>
      </c>
      <c r="Q40" s="170">
        <v>0</v>
      </c>
      <c r="R40" s="170">
        <v>0</v>
      </c>
      <c r="S40" s="170">
        <v>0</v>
      </c>
      <c r="T40" s="170">
        <v>0</v>
      </c>
      <c r="U40" s="170">
        <v>0</v>
      </c>
      <c r="V40" s="170">
        <v>0</v>
      </c>
      <c r="W40" s="170">
        <v>0</v>
      </c>
      <c r="X40" s="170">
        <v>0</v>
      </c>
      <c r="Y40" s="170">
        <v>0</v>
      </c>
      <c r="Z40" s="170">
        <v>0</v>
      </c>
      <c r="AA40" s="170">
        <v>0</v>
      </c>
      <c r="AB40" s="170">
        <v>0</v>
      </c>
      <c r="AC40" s="170">
        <v>0</v>
      </c>
      <c r="AD40" s="170">
        <v>0</v>
      </c>
      <c r="AE40" s="170">
        <v>0</v>
      </c>
      <c r="AF40" s="170">
        <v>0</v>
      </c>
      <c r="AG40" s="171">
        <f t="shared" si="3"/>
        <v>0</v>
      </c>
      <c r="AH40" s="171">
        <f t="shared" si="4"/>
        <v>0</v>
      </c>
      <c r="AI40" s="171">
        <f t="shared" si="5"/>
        <v>0</v>
      </c>
      <c r="AJ40" s="171">
        <f t="shared" si="6"/>
        <v>0</v>
      </c>
      <c r="AK40" s="171">
        <f t="shared" si="7"/>
        <v>0</v>
      </c>
      <c r="AL40" s="171">
        <f t="shared" si="8"/>
        <v>0</v>
      </c>
      <c r="AM40" s="171">
        <f t="shared" si="9"/>
        <v>0</v>
      </c>
    </row>
    <row r="41" spans="1:39" s="96" customFormat="1" ht="126" outlineLevel="1">
      <c r="A41" s="42" t="s">
        <v>41</v>
      </c>
      <c r="B41" s="43" t="s">
        <v>109</v>
      </c>
      <c r="C41" s="42" t="s">
        <v>75</v>
      </c>
      <c r="D41" s="170">
        <v>0</v>
      </c>
      <c r="E41" s="170">
        <v>0</v>
      </c>
      <c r="F41" s="170">
        <v>0</v>
      </c>
      <c r="G41" s="170">
        <v>0</v>
      </c>
      <c r="H41" s="170">
        <v>0</v>
      </c>
      <c r="I41" s="170">
        <v>0</v>
      </c>
      <c r="J41" s="170">
        <v>0</v>
      </c>
      <c r="K41" s="170">
        <v>0</v>
      </c>
      <c r="L41" s="170">
        <v>0</v>
      </c>
      <c r="M41" s="170">
        <v>0</v>
      </c>
      <c r="N41" s="170">
        <v>0</v>
      </c>
      <c r="O41" s="170">
        <v>0</v>
      </c>
      <c r="P41" s="170">
        <v>0</v>
      </c>
      <c r="Q41" s="170">
        <v>0</v>
      </c>
      <c r="R41" s="170">
        <v>0</v>
      </c>
      <c r="S41" s="170">
        <v>0</v>
      </c>
      <c r="T41" s="170">
        <v>0</v>
      </c>
      <c r="U41" s="170">
        <v>0</v>
      </c>
      <c r="V41" s="170">
        <v>0</v>
      </c>
      <c r="W41" s="170">
        <v>0</v>
      </c>
      <c r="X41" s="170">
        <v>0</v>
      </c>
      <c r="Y41" s="170">
        <v>0</v>
      </c>
      <c r="Z41" s="170">
        <v>0</v>
      </c>
      <c r="AA41" s="170">
        <v>0</v>
      </c>
      <c r="AB41" s="170">
        <v>0</v>
      </c>
      <c r="AC41" s="170">
        <v>0</v>
      </c>
      <c r="AD41" s="170">
        <v>0</v>
      </c>
      <c r="AE41" s="170">
        <v>0</v>
      </c>
      <c r="AF41" s="170">
        <v>0</v>
      </c>
      <c r="AG41" s="171">
        <f t="shared" si="3"/>
        <v>0</v>
      </c>
      <c r="AH41" s="171">
        <f t="shared" si="4"/>
        <v>0</v>
      </c>
      <c r="AI41" s="171">
        <f t="shared" si="5"/>
        <v>0</v>
      </c>
      <c r="AJ41" s="171">
        <f t="shared" si="6"/>
        <v>0</v>
      </c>
      <c r="AK41" s="171">
        <f t="shared" si="7"/>
        <v>0</v>
      </c>
      <c r="AL41" s="171">
        <f t="shared" si="8"/>
        <v>0</v>
      </c>
      <c r="AM41" s="171">
        <f t="shared" si="9"/>
        <v>0</v>
      </c>
    </row>
    <row r="42" spans="1:39" s="96" customFormat="1" ht="126" outlineLevel="1">
      <c r="A42" s="42" t="s">
        <v>41</v>
      </c>
      <c r="B42" s="43" t="s">
        <v>110</v>
      </c>
      <c r="C42" s="42" t="s">
        <v>75</v>
      </c>
      <c r="D42" s="170">
        <v>0</v>
      </c>
      <c r="E42" s="170">
        <v>0</v>
      </c>
      <c r="F42" s="170">
        <v>0</v>
      </c>
      <c r="G42" s="170">
        <v>0</v>
      </c>
      <c r="H42" s="170">
        <v>0</v>
      </c>
      <c r="I42" s="170">
        <v>0</v>
      </c>
      <c r="J42" s="170">
        <v>0</v>
      </c>
      <c r="K42" s="170">
        <v>0</v>
      </c>
      <c r="L42" s="170">
        <v>0</v>
      </c>
      <c r="M42" s="170">
        <v>0</v>
      </c>
      <c r="N42" s="170">
        <v>0</v>
      </c>
      <c r="O42" s="170">
        <v>0</v>
      </c>
      <c r="P42" s="170">
        <v>0</v>
      </c>
      <c r="Q42" s="170">
        <v>0</v>
      </c>
      <c r="R42" s="170">
        <v>0</v>
      </c>
      <c r="S42" s="170">
        <v>0</v>
      </c>
      <c r="T42" s="170">
        <v>0</v>
      </c>
      <c r="U42" s="170">
        <v>0</v>
      </c>
      <c r="V42" s="170">
        <v>0</v>
      </c>
      <c r="W42" s="170">
        <v>0</v>
      </c>
      <c r="X42" s="170">
        <v>0</v>
      </c>
      <c r="Y42" s="170">
        <v>0</v>
      </c>
      <c r="Z42" s="170">
        <v>0</v>
      </c>
      <c r="AA42" s="170">
        <v>0</v>
      </c>
      <c r="AB42" s="170">
        <v>0</v>
      </c>
      <c r="AC42" s="170">
        <v>0</v>
      </c>
      <c r="AD42" s="170">
        <v>0</v>
      </c>
      <c r="AE42" s="170">
        <v>0</v>
      </c>
      <c r="AF42" s="170">
        <v>0</v>
      </c>
      <c r="AG42" s="171">
        <f t="shared" si="3"/>
        <v>0</v>
      </c>
      <c r="AH42" s="171">
        <f t="shared" si="4"/>
        <v>0</v>
      </c>
      <c r="AI42" s="171">
        <f t="shared" si="5"/>
        <v>0</v>
      </c>
      <c r="AJ42" s="171">
        <f t="shared" si="6"/>
        <v>0</v>
      </c>
      <c r="AK42" s="171">
        <f t="shared" si="7"/>
        <v>0</v>
      </c>
      <c r="AL42" s="171">
        <f t="shared" si="8"/>
        <v>0</v>
      </c>
      <c r="AM42" s="171">
        <f t="shared" si="9"/>
        <v>0</v>
      </c>
    </row>
    <row r="43" spans="1:39" s="96" customFormat="1" ht="47.25" outlineLevel="1">
      <c r="A43" s="42" t="s">
        <v>42</v>
      </c>
      <c r="B43" s="43" t="s">
        <v>107</v>
      </c>
      <c r="C43" s="42" t="s">
        <v>75</v>
      </c>
      <c r="D43" s="170">
        <v>0</v>
      </c>
      <c r="E43" s="170">
        <v>0</v>
      </c>
      <c r="F43" s="170">
        <v>0</v>
      </c>
      <c r="G43" s="170">
        <v>0</v>
      </c>
      <c r="H43" s="170">
        <v>0</v>
      </c>
      <c r="I43" s="170">
        <v>0</v>
      </c>
      <c r="J43" s="170">
        <v>0</v>
      </c>
      <c r="K43" s="170">
        <v>0</v>
      </c>
      <c r="L43" s="170">
        <v>0</v>
      </c>
      <c r="M43" s="170">
        <v>0</v>
      </c>
      <c r="N43" s="170">
        <v>0</v>
      </c>
      <c r="O43" s="170">
        <v>0</v>
      </c>
      <c r="P43" s="170">
        <v>0</v>
      </c>
      <c r="Q43" s="170">
        <v>0</v>
      </c>
      <c r="R43" s="170">
        <v>0</v>
      </c>
      <c r="S43" s="170">
        <v>0</v>
      </c>
      <c r="T43" s="170">
        <v>0</v>
      </c>
      <c r="U43" s="170">
        <v>0</v>
      </c>
      <c r="V43" s="170">
        <v>0</v>
      </c>
      <c r="W43" s="170">
        <v>0</v>
      </c>
      <c r="X43" s="170">
        <v>0</v>
      </c>
      <c r="Y43" s="170">
        <v>0</v>
      </c>
      <c r="Z43" s="170">
        <v>0</v>
      </c>
      <c r="AA43" s="170">
        <v>0</v>
      </c>
      <c r="AB43" s="170">
        <v>0</v>
      </c>
      <c r="AC43" s="170">
        <v>0</v>
      </c>
      <c r="AD43" s="170">
        <v>0</v>
      </c>
      <c r="AE43" s="170">
        <v>0</v>
      </c>
      <c r="AF43" s="170">
        <v>0</v>
      </c>
      <c r="AG43" s="171">
        <f t="shared" si="3"/>
        <v>0</v>
      </c>
      <c r="AH43" s="171">
        <f t="shared" si="4"/>
        <v>0</v>
      </c>
      <c r="AI43" s="171">
        <f t="shared" si="5"/>
        <v>0</v>
      </c>
      <c r="AJ43" s="171">
        <f t="shared" si="6"/>
        <v>0</v>
      </c>
      <c r="AK43" s="171">
        <f t="shared" si="7"/>
        <v>0</v>
      </c>
      <c r="AL43" s="171">
        <f t="shared" si="8"/>
        <v>0</v>
      </c>
      <c r="AM43" s="171">
        <f t="shared" si="9"/>
        <v>0</v>
      </c>
    </row>
    <row r="44" spans="1:39" s="96" customFormat="1" ht="141.75" outlineLevel="1">
      <c r="A44" s="42" t="s">
        <v>42</v>
      </c>
      <c r="B44" s="43" t="s">
        <v>108</v>
      </c>
      <c r="C44" s="42" t="s">
        <v>75</v>
      </c>
      <c r="D44" s="170">
        <v>0</v>
      </c>
      <c r="E44" s="170">
        <v>0</v>
      </c>
      <c r="F44" s="170">
        <v>0</v>
      </c>
      <c r="G44" s="170">
        <v>0</v>
      </c>
      <c r="H44" s="170">
        <v>0</v>
      </c>
      <c r="I44" s="170">
        <v>0</v>
      </c>
      <c r="J44" s="170">
        <v>0</v>
      </c>
      <c r="K44" s="170">
        <v>0</v>
      </c>
      <c r="L44" s="170">
        <v>0</v>
      </c>
      <c r="M44" s="170">
        <v>0</v>
      </c>
      <c r="N44" s="170">
        <v>0</v>
      </c>
      <c r="O44" s="170">
        <v>0</v>
      </c>
      <c r="P44" s="170">
        <v>0</v>
      </c>
      <c r="Q44" s="170">
        <v>0</v>
      </c>
      <c r="R44" s="170">
        <v>0</v>
      </c>
      <c r="S44" s="170">
        <v>0</v>
      </c>
      <c r="T44" s="170">
        <v>0</v>
      </c>
      <c r="U44" s="170">
        <v>0</v>
      </c>
      <c r="V44" s="170">
        <v>0</v>
      </c>
      <c r="W44" s="170">
        <v>0</v>
      </c>
      <c r="X44" s="170">
        <v>0</v>
      </c>
      <c r="Y44" s="170">
        <v>0</v>
      </c>
      <c r="Z44" s="170">
        <v>0</v>
      </c>
      <c r="AA44" s="170">
        <v>0</v>
      </c>
      <c r="AB44" s="170">
        <v>0</v>
      </c>
      <c r="AC44" s="170">
        <v>0</v>
      </c>
      <c r="AD44" s="170">
        <v>0</v>
      </c>
      <c r="AE44" s="170">
        <v>0</v>
      </c>
      <c r="AF44" s="170">
        <v>0</v>
      </c>
      <c r="AG44" s="171">
        <f t="shared" si="3"/>
        <v>0</v>
      </c>
      <c r="AH44" s="171">
        <f t="shared" si="4"/>
        <v>0</v>
      </c>
      <c r="AI44" s="171">
        <f t="shared" si="5"/>
        <v>0</v>
      </c>
      <c r="AJ44" s="171">
        <f t="shared" si="6"/>
        <v>0</v>
      </c>
      <c r="AK44" s="171">
        <f t="shared" si="7"/>
        <v>0</v>
      </c>
      <c r="AL44" s="171">
        <f t="shared" si="8"/>
        <v>0</v>
      </c>
      <c r="AM44" s="171">
        <f t="shared" si="9"/>
        <v>0</v>
      </c>
    </row>
    <row r="45" spans="1:39" s="96" customFormat="1" ht="126" outlineLevel="1">
      <c r="A45" s="42" t="s">
        <v>42</v>
      </c>
      <c r="B45" s="43" t="s">
        <v>109</v>
      </c>
      <c r="C45" s="42" t="s">
        <v>75</v>
      </c>
      <c r="D45" s="170">
        <v>0</v>
      </c>
      <c r="E45" s="170">
        <v>0</v>
      </c>
      <c r="F45" s="170">
        <v>0</v>
      </c>
      <c r="G45" s="170">
        <v>0</v>
      </c>
      <c r="H45" s="170">
        <v>0</v>
      </c>
      <c r="I45" s="170">
        <v>0</v>
      </c>
      <c r="J45" s="170">
        <v>0</v>
      </c>
      <c r="K45" s="170">
        <v>0</v>
      </c>
      <c r="L45" s="170">
        <v>0</v>
      </c>
      <c r="M45" s="170">
        <v>0</v>
      </c>
      <c r="N45" s="170">
        <v>0</v>
      </c>
      <c r="O45" s="170">
        <v>0</v>
      </c>
      <c r="P45" s="170">
        <v>0</v>
      </c>
      <c r="Q45" s="170">
        <v>0</v>
      </c>
      <c r="R45" s="170">
        <v>0</v>
      </c>
      <c r="S45" s="170">
        <v>0</v>
      </c>
      <c r="T45" s="170">
        <v>0</v>
      </c>
      <c r="U45" s="170">
        <v>0</v>
      </c>
      <c r="V45" s="170">
        <v>0</v>
      </c>
      <c r="W45" s="170">
        <v>0</v>
      </c>
      <c r="X45" s="170">
        <v>0</v>
      </c>
      <c r="Y45" s="170">
        <v>0</v>
      </c>
      <c r="Z45" s="170">
        <v>0</v>
      </c>
      <c r="AA45" s="170">
        <v>0</v>
      </c>
      <c r="AB45" s="170">
        <v>0</v>
      </c>
      <c r="AC45" s="170">
        <v>0</v>
      </c>
      <c r="AD45" s="170">
        <v>0</v>
      </c>
      <c r="AE45" s="170">
        <v>0</v>
      </c>
      <c r="AF45" s="170">
        <v>0</v>
      </c>
      <c r="AG45" s="171">
        <f t="shared" si="3"/>
        <v>0</v>
      </c>
      <c r="AH45" s="171">
        <f t="shared" si="4"/>
        <v>0</v>
      </c>
      <c r="AI45" s="171">
        <f t="shared" si="5"/>
        <v>0</v>
      </c>
      <c r="AJ45" s="171">
        <f t="shared" si="6"/>
        <v>0</v>
      </c>
      <c r="AK45" s="171">
        <f t="shared" si="7"/>
        <v>0</v>
      </c>
      <c r="AL45" s="171">
        <f t="shared" si="8"/>
        <v>0</v>
      </c>
      <c r="AM45" s="171">
        <f t="shared" si="9"/>
        <v>0</v>
      </c>
    </row>
    <row r="46" spans="1:39" s="96" customFormat="1" ht="126" outlineLevel="1">
      <c r="A46" s="42" t="s">
        <v>42</v>
      </c>
      <c r="B46" s="43" t="s">
        <v>111</v>
      </c>
      <c r="C46" s="42" t="s">
        <v>75</v>
      </c>
      <c r="D46" s="170">
        <v>0</v>
      </c>
      <c r="E46" s="170">
        <v>0</v>
      </c>
      <c r="F46" s="170">
        <v>0</v>
      </c>
      <c r="G46" s="170">
        <v>0</v>
      </c>
      <c r="H46" s="170">
        <v>0</v>
      </c>
      <c r="I46" s="170">
        <v>0</v>
      </c>
      <c r="J46" s="170">
        <v>0</v>
      </c>
      <c r="K46" s="170">
        <v>0</v>
      </c>
      <c r="L46" s="170">
        <v>0</v>
      </c>
      <c r="M46" s="170">
        <v>0</v>
      </c>
      <c r="N46" s="170">
        <v>0</v>
      </c>
      <c r="O46" s="170">
        <v>0</v>
      </c>
      <c r="P46" s="170">
        <v>0</v>
      </c>
      <c r="Q46" s="170">
        <v>0</v>
      </c>
      <c r="R46" s="170">
        <v>0</v>
      </c>
      <c r="S46" s="170">
        <v>0</v>
      </c>
      <c r="T46" s="170">
        <v>0</v>
      </c>
      <c r="U46" s="170">
        <v>0</v>
      </c>
      <c r="V46" s="170">
        <v>0</v>
      </c>
      <c r="W46" s="170">
        <v>0</v>
      </c>
      <c r="X46" s="170">
        <v>0</v>
      </c>
      <c r="Y46" s="170">
        <v>0</v>
      </c>
      <c r="Z46" s="170">
        <v>0</v>
      </c>
      <c r="AA46" s="170">
        <v>0</v>
      </c>
      <c r="AB46" s="170">
        <v>0</v>
      </c>
      <c r="AC46" s="170">
        <v>0</v>
      </c>
      <c r="AD46" s="170">
        <v>0</v>
      </c>
      <c r="AE46" s="170">
        <v>0</v>
      </c>
      <c r="AF46" s="170">
        <v>0</v>
      </c>
      <c r="AG46" s="171">
        <f t="shared" si="3"/>
        <v>0</v>
      </c>
      <c r="AH46" s="171">
        <f t="shared" si="4"/>
        <v>0</v>
      </c>
      <c r="AI46" s="171">
        <f t="shared" si="5"/>
        <v>0</v>
      </c>
      <c r="AJ46" s="171">
        <f t="shared" si="6"/>
        <v>0</v>
      </c>
      <c r="AK46" s="171">
        <f t="shared" si="7"/>
        <v>0</v>
      </c>
      <c r="AL46" s="171">
        <f t="shared" si="8"/>
        <v>0</v>
      </c>
      <c r="AM46" s="171">
        <f t="shared" si="9"/>
        <v>0</v>
      </c>
    </row>
    <row r="47" spans="1:39" s="96" customFormat="1" ht="110.25" outlineLevel="1">
      <c r="A47" s="42" t="s">
        <v>112</v>
      </c>
      <c r="B47" s="43" t="s">
        <v>113</v>
      </c>
      <c r="C47" s="42" t="s">
        <v>75</v>
      </c>
      <c r="D47" s="170">
        <v>0</v>
      </c>
      <c r="E47" s="170">
        <v>0</v>
      </c>
      <c r="F47" s="170">
        <v>0</v>
      </c>
      <c r="G47" s="170">
        <v>0</v>
      </c>
      <c r="H47" s="170">
        <v>0</v>
      </c>
      <c r="I47" s="170">
        <v>0</v>
      </c>
      <c r="J47" s="170">
        <v>0</v>
      </c>
      <c r="K47" s="170">
        <v>0</v>
      </c>
      <c r="L47" s="170">
        <v>0</v>
      </c>
      <c r="M47" s="170">
        <v>0</v>
      </c>
      <c r="N47" s="170">
        <v>0</v>
      </c>
      <c r="O47" s="170">
        <v>0</v>
      </c>
      <c r="P47" s="170">
        <v>0</v>
      </c>
      <c r="Q47" s="170">
        <v>0</v>
      </c>
      <c r="R47" s="170">
        <v>0</v>
      </c>
      <c r="S47" s="170">
        <v>0</v>
      </c>
      <c r="T47" s="170">
        <v>0</v>
      </c>
      <c r="U47" s="170">
        <v>0</v>
      </c>
      <c r="V47" s="170">
        <v>0</v>
      </c>
      <c r="W47" s="170">
        <v>0</v>
      </c>
      <c r="X47" s="170">
        <v>0</v>
      </c>
      <c r="Y47" s="170">
        <v>0</v>
      </c>
      <c r="Z47" s="170">
        <v>0</v>
      </c>
      <c r="AA47" s="170">
        <v>0</v>
      </c>
      <c r="AB47" s="170">
        <v>0</v>
      </c>
      <c r="AC47" s="170">
        <v>0</v>
      </c>
      <c r="AD47" s="170">
        <v>0</v>
      </c>
      <c r="AE47" s="170">
        <v>0</v>
      </c>
      <c r="AF47" s="170">
        <v>0</v>
      </c>
      <c r="AG47" s="171">
        <f t="shared" si="3"/>
        <v>0</v>
      </c>
      <c r="AH47" s="171">
        <f t="shared" si="4"/>
        <v>0</v>
      </c>
      <c r="AI47" s="171">
        <f t="shared" si="5"/>
        <v>0</v>
      </c>
      <c r="AJ47" s="171">
        <f t="shared" si="6"/>
        <v>0</v>
      </c>
      <c r="AK47" s="171">
        <f t="shared" si="7"/>
        <v>0</v>
      </c>
      <c r="AL47" s="171">
        <f t="shared" si="8"/>
        <v>0</v>
      </c>
      <c r="AM47" s="171">
        <f t="shared" si="9"/>
        <v>0</v>
      </c>
    </row>
    <row r="48" spans="1:39" s="96" customFormat="1" ht="94.5" outlineLevel="1">
      <c r="A48" s="42" t="s">
        <v>114</v>
      </c>
      <c r="B48" s="43" t="s">
        <v>115</v>
      </c>
      <c r="C48" s="42" t="s">
        <v>75</v>
      </c>
      <c r="D48" s="170">
        <v>0</v>
      </c>
      <c r="E48" s="170">
        <v>0</v>
      </c>
      <c r="F48" s="170">
        <v>0</v>
      </c>
      <c r="G48" s="170">
        <v>0</v>
      </c>
      <c r="H48" s="170">
        <v>0</v>
      </c>
      <c r="I48" s="170">
        <v>0</v>
      </c>
      <c r="J48" s="170">
        <v>0</v>
      </c>
      <c r="K48" s="170">
        <v>0</v>
      </c>
      <c r="L48" s="170">
        <v>0</v>
      </c>
      <c r="M48" s="170">
        <v>0</v>
      </c>
      <c r="N48" s="170">
        <v>0</v>
      </c>
      <c r="O48" s="170">
        <v>0</v>
      </c>
      <c r="P48" s="170">
        <v>0</v>
      </c>
      <c r="Q48" s="170">
        <v>0</v>
      </c>
      <c r="R48" s="170">
        <v>0</v>
      </c>
      <c r="S48" s="170">
        <v>0</v>
      </c>
      <c r="T48" s="170">
        <v>0</v>
      </c>
      <c r="U48" s="170">
        <v>0</v>
      </c>
      <c r="V48" s="170">
        <v>0</v>
      </c>
      <c r="W48" s="170">
        <v>0</v>
      </c>
      <c r="X48" s="170">
        <v>0</v>
      </c>
      <c r="Y48" s="170">
        <v>0</v>
      </c>
      <c r="Z48" s="170">
        <v>0</v>
      </c>
      <c r="AA48" s="170">
        <v>0</v>
      </c>
      <c r="AB48" s="170">
        <v>0</v>
      </c>
      <c r="AC48" s="170">
        <v>0</v>
      </c>
      <c r="AD48" s="170">
        <v>0</v>
      </c>
      <c r="AE48" s="170">
        <v>0</v>
      </c>
      <c r="AF48" s="170">
        <v>0</v>
      </c>
      <c r="AG48" s="171">
        <f t="shared" si="3"/>
        <v>0</v>
      </c>
      <c r="AH48" s="171">
        <f t="shared" si="4"/>
        <v>0</v>
      </c>
      <c r="AI48" s="171">
        <f t="shared" si="5"/>
        <v>0</v>
      </c>
      <c r="AJ48" s="171">
        <f t="shared" si="6"/>
        <v>0</v>
      </c>
      <c r="AK48" s="171">
        <f t="shared" si="7"/>
        <v>0</v>
      </c>
      <c r="AL48" s="171">
        <f t="shared" si="8"/>
        <v>0</v>
      </c>
      <c r="AM48" s="171">
        <f t="shared" si="9"/>
        <v>0</v>
      </c>
    </row>
    <row r="49" spans="1:39" s="96" customFormat="1" ht="110.25" outlineLevel="1">
      <c r="A49" s="42" t="s">
        <v>116</v>
      </c>
      <c r="B49" s="43" t="s">
        <v>117</v>
      </c>
      <c r="C49" s="42" t="s">
        <v>75</v>
      </c>
      <c r="D49" s="170">
        <v>0</v>
      </c>
      <c r="E49" s="170">
        <v>0</v>
      </c>
      <c r="F49" s="170">
        <v>0</v>
      </c>
      <c r="G49" s="170">
        <v>0</v>
      </c>
      <c r="H49" s="170">
        <v>0</v>
      </c>
      <c r="I49" s="170">
        <v>0</v>
      </c>
      <c r="J49" s="170">
        <v>0</v>
      </c>
      <c r="K49" s="170">
        <v>0</v>
      </c>
      <c r="L49" s="170">
        <v>0</v>
      </c>
      <c r="M49" s="170">
        <v>0</v>
      </c>
      <c r="N49" s="170">
        <v>0</v>
      </c>
      <c r="O49" s="170">
        <v>0</v>
      </c>
      <c r="P49" s="170">
        <v>0</v>
      </c>
      <c r="Q49" s="170">
        <v>0</v>
      </c>
      <c r="R49" s="170">
        <v>0</v>
      </c>
      <c r="S49" s="170">
        <v>0</v>
      </c>
      <c r="T49" s="170">
        <v>0</v>
      </c>
      <c r="U49" s="170">
        <v>0</v>
      </c>
      <c r="V49" s="170">
        <v>0</v>
      </c>
      <c r="W49" s="170">
        <v>0</v>
      </c>
      <c r="X49" s="170">
        <v>0</v>
      </c>
      <c r="Y49" s="170">
        <v>0</v>
      </c>
      <c r="Z49" s="170">
        <v>0</v>
      </c>
      <c r="AA49" s="170">
        <v>0</v>
      </c>
      <c r="AB49" s="170">
        <v>0</v>
      </c>
      <c r="AC49" s="170">
        <v>0</v>
      </c>
      <c r="AD49" s="170">
        <v>0</v>
      </c>
      <c r="AE49" s="170">
        <v>0</v>
      </c>
      <c r="AF49" s="170">
        <v>0</v>
      </c>
      <c r="AG49" s="171">
        <f t="shared" si="3"/>
        <v>0</v>
      </c>
      <c r="AH49" s="171">
        <f t="shared" si="4"/>
        <v>0</v>
      </c>
      <c r="AI49" s="171">
        <f t="shared" si="5"/>
        <v>0</v>
      </c>
      <c r="AJ49" s="171">
        <f t="shared" si="6"/>
        <v>0</v>
      </c>
      <c r="AK49" s="171">
        <f t="shared" si="7"/>
        <v>0</v>
      </c>
      <c r="AL49" s="171">
        <f t="shared" si="8"/>
        <v>0</v>
      </c>
      <c r="AM49" s="171">
        <f t="shared" si="9"/>
        <v>0</v>
      </c>
    </row>
    <row r="50" spans="1:39" s="96" customFormat="1" ht="47.25" outlineLevel="1">
      <c r="A50" s="42" t="s">
        <v>118</v>
      </c>
      <c r="B50" s="43" t="s">
        <v>119</v>
      </c>
      <c r="C50" s="42" t="s">
        <v>75</v>
      </c>
      <c r="D50" s="170">
        <v>0</v>
      </c>
      <c r="E50" s="170">
        <v>0</v>
      </c>
      <c r="F50" s="170">
        <v>0</v>
      </c>
      <c r="G50" s="170">
        <v>0</v>
      </c>
      <c r="H50" s="170">
        <v>0</v>
      </c>
      <c r="I50" s="170">
        <v>0</v>
      </c>
      <c r="J50" s="170">
        <v>0</v>
      </c>
      <c r="K50" s="170">
        <v>0</v>
      </c>
      <c r="L50" s="170">
        <v>0</v>
      </c>
      <c r="M50" s="170">
        <v>0</v>
      </c>
      <c r="N50" s="170">
        <v>0</v>
      </c>
      <c r="O50" s="170">
        <v>0</v>
      </c>
      <c r="P50" s="170">
        <v>0</v>
      </c>
      <c r="Q50" s="170">
        <v>0</v>
      </c>
      <c r="R50" s="170">
        <v>0</v>
      </c>
      <c r="S50" s="170">
        <v>0</v>
      </c>
      <c r="T50" s="170">
        <v>0</v>
      </c>
      <c r="U50" s="170">
        <v>0</v>
      </c>
      <c r="V50" s="170">
        <v>0</v>
      </c>
      <c r="W50" s="170">
        <v>0</v>
      </c>
      <c r="X50" s="170">
        <v>0</v>
      </c>
      <c r="Y50" s="170">
        <v>0</v>
      </c>
      <c r="Z50" s="170">
        <v>0</v>
      </c>
      <c r="AA50" s="170">
        <v>0</v>
      </c>
      <c r="AB50" s="170">
        <v>0</v>
      </c>
      <c r="AC50" s="170">
        <v>0</v>
      </c>
      <c r="AD50" s="170">
        <v>0</v>
      </c>
      <c r="AE50" s="170">
        <v>0</v>
      </c>
      <c r="AF50" s="170">
        <v>0</v>
      </c>
      <c r="AG50" s="171">
        <f t="shared" si="3"/>
        <v>0</v>
      </c>
      <c r="AH50" s="171">
        <f t="shared" si="4"/>
        <v>0</v>
      </c>
      <c r="AI50" s="171">
        <f t="shared" si="5"/>
        <v>0</v>
      </c>
      <c r="AJ50" s="171">
        <f t="shared" si="6"/>
        <v>0</v>
      </c>
      <c r="AK50" s="171">
        <f t="shared" si="7"/>
        <v>0</v>
      </c>
      <c r="AL50" s="171">
        <f t="shared" si="8"/>
        <v>0</v>
      </c>
      <c r="AM50" s="171">
        <f t="shared" si="9"/>
        <v>0</v>
      </c>
    </row>
    <row r="51" spans="1:39" s="96" customFormat="1" ht="78.75" outlineLevel="1">
      <c r="A51" s="42" t="s">
        <v>120</v>
      </c>
      <c r="B51" s="43" t="s">
        <v>121</v>
      </c>
      <c r="C51" s="42" t="s">
        <v>75</v>
      </c>
      <c r="D51" s="170">
        <v>0</v>
      </c>
      <c r="E51" s="170">
        <v>0</v>
      </c>
      <c r="F51" s="170">
        <v>0</v>
      </c>
      <c r="G51" s="170">
        <v>0</v>
      </c>
      <c r="H51" s="170">
        <v>0</v>
      </c>
      <c r="I51" s="170">
        <v>0</v>
      </c>
      <c r="J51" s="170">
        <v>0</v>
      </c>
      <c r="K51" s="170">
        <v>0</v>
      </c>
      <c r="L51" s="170">
        <v>0</v>
      </c>
      <c r="M51" s="170">
        <v>0</v>
      </c>
      <c r="N51" s="170">
        <v>0</v>
      </c>
      <c r="O51" s="170">
        <v>0</v>
      </c>
      <c r="P51" s="170">
        <v>0</v>
      </c>
      <c r="Q51" s="170">
        <v>0</v>
      </c>
      <c r="R51" s="170">
        <v>0</v>
      </c>
      <c r="S51" s="170">
        <v>0</v>
      </c>
      <c r="T51" s="170">
        <v>0</v>
      </c>
      <c r="U51" s="170">
        <v>0</v>
      </c>
      <c r="V51" s="170">
        <v>0</v>
      </c>
      <c r="W51" s="170">
        <v>0</v>
      </c>
      <c r="X51" s="170">
        <v>0</v>
      </c>
      <c r="Y51" s="170">
        <v>0</v>
      </c>
      <c r="Z51" s="170">
        <v>0</v>
      </c>
      <c r="AA51" s="170">
        <v>0</v>
      </c>
      <c r="AB51" s="170">
        <v>0</v>
      </c>
      <c r="AC51" s="170">
        <v>0</v>
      </c>
      <c r="AD51" s="170">
        <v>0</v>
      </c>
      <c r="AE51" s="170">
        <v>0</v>
      </c>
      <c r="AF51" s="170">
        <v>0</v>
      </c>
      <c r="AG51" s="171">
        <f t="shared" si="3"/>
        <v>0</v>
      </c>
      <c r="AH51" s="171">
        <f t="shared" si="4"/>
        <v>0</v>
      </c>
      <c r="AI51" s="171">
        <f t="shared" si="5"/>
        <v>0</v>
      </c>
      <c r="AJ51" s="171">
        <f t="shared" si="6"/>
        <v>0</v>
      </c>
      <c r="AK51" s="171">
        <f t="shared" si="7"/>
        <v>0</v>
      </c>
      <c r="AL51" s="171">
        <f t="shared" si="8"/>
        <v>0</v>
      </c>
      <c r="AM51" s="171">
        <f t="shared" si="9"/>
        <v>0</v>
      </c>
    </row>
    <row r="52" spans="1:39" s="96" customFormat="1" ht="47.25" outlineLevel="1">
      <c r="A52" s="42" t="s">
        <v>45</v>
      </c>
      <c r="B52" s="43" t="s">
        <v>122</v>
      </c>
      <c r="C52" s="42" t="s">
        <v>75</v>
      </c>
      <c r="D52" s="170">
        <v>0</v>
      </c>
      <c r="E52" s="170">
        <v>0</v>
      </c>
      <c r="F52" s="170">
        <v>0</v>
      </c>
      <c r="G52" s="170">
        <v>0</v>
      </c>
      <c r="H52" s="170">
        <v>0</v>
      </c>
      <c r="I52" s="170">
        <v>0</v>
      </c>
      <c r="J52" s="170">
        <v>0</v>
      </c>
      <c r="K52" s="170">
        <v>0</v>
      </c>
      <c r="L52" s="170">
        <v>0</v>
      </c>
      <c r="M52" s="170">
        <v>0</v>
      </c>
      <c r="N52" s="170">
        <v>0</v>
      </c>
      <c r="O52" s="170">
        <v>0</v>
      </c>
      <c r="P52" s="170">
        <v>0</v>
      </c>
      <c r="Q52" s="170">
        <v>0</v>
      </c>
      <c r="R52" s="170">
        <v>0</v>
      </c>
      <c r="S52" s="170">
        <v>0</v>
      </c>
      <c r="T52" s="170">
        <v>0</v>
      </c>
      <c r="U52" s="170">
        <v>0</v>
      </c>
      <c r="V52" s="170">
        <v>0</v>
      </c>
      <c r="W52" s="170">
        <v>0</v>
      </c>
      <c r="X52" s="170">
        <v>0</v>
      </c>
      <c r="Y52" s="170">
        <v>0</v>
      </c>
      <c r="Z52" s="170">
        <v>0</v>
      </c>
      <c r="AA52" s="170">
        <v>0</v>
      </c>
      <c r="AB52" s="170">
        <v>0</v>
      </c>
      <c r="AC52" s="170">
        <v>0</v>
      </c>
      <c r="AD52" s="170">
        <v>0</v>
      </c>
      <c r="AE52" s="170">
        <v>0</v>
      </c>
      <c r="AF52" s="170">
        <v>0</v>
      </c>
      <c r="AG52" s="171">
        <f t="shared" si="3"/>
        <v>0</v>
      </c>
      <c r="AH52" s="171">
        <f t="shared" si="4"/>
        <v>0</v>
      </c>
      <c r="AI52" s="171">
        <f t="shared" si="5"/>
        <v>0</v>
      </c>
      <c r="AJ52" s="171">
        <f t="shared" si="6"/>
        <v>0</v>
      </c>
      <c r="AK52" s="171">
        <f t="shared" si="7"/>
        <v>0</v>
      </c>
      <c r="AL52" s="171">
        <f t="shared" si="8"/>
        <v>0</v>
      </c>
      <c r="AM52" s="171">
        <f t="shared" si="9"/>
        <v>0</v>
      </c>
    </row>
    <row r="53" spans="1:39" s="96" customFormat="1" ht="78.75" outlineLevel="1">
      <c r="A53" s="42" t="s">
        <v>46</v>
      </c>
      <c r="B53" s="43" t="s">
        <v>123</v>
      </c>
      <c r="C53" s="42" t="s">
        <v>75</v>
      </c>
      <c r="D53" s="170">
        <v>0</v>
      </c>
      <c r="E53" s="170">
        <v>0</v>
      </c>
      <c r="F53" s="170">
        <v>0</v>
      </c>
      <c r="G53" s="170">
        <v>0</v>
      </c>
      <c r="H53" s="170">
        <v>0</v>
      </c>
      <c r="I53" s="170">
        <v>0</v>
      </c>
      <c r="J53" s="170">
        <v>0</v>
      </c>
      <c r="K53" s="170">
        <v>0</v>
      </c>
      <c r="L53" s="170">
        <v>0</v>
      </c>
      <c r="M53" s="170">
        <v>0</v>
      </c>
      <c r="N53" s="170">
        <v>0</v>
      </c>
      <c r="O53" s="170">
        <v>0</v>
      </c>
      <c r="P53" s="170">
        <v>0</v>
      </c>
      <c r="Q53" s="170">
        <v>0</v>
      </c>
      <c r="R53" s="170">
        <v>0</v>
      </c>
      <c r="S53" s="170">
        <v>0</v>
      </c>
      <c r="T53" s="170">
        <v>0</v>
      </c>
      <c r="U53" s="170">
        <v>0</v>
      </c>
      <c r="V53" s="170">
        <v>0</v>
      </c>
      <c r="W53" s="170">
        <v>0</v>
      </c>
      <c r="X53" s="170">
        <v>0</v>
      </c>
      <c r="Y53" s="170">
        <v>0</v>
      </c>
      <c r="Z53" s="170">
        <v>0</v>
      </c>
      <c r="AA53" s="170">
        <v>0</v>
      </c>
      <c r="AB53" s="170">
        <v>0</v>
      </c>
      <c r="AC53" s="170">
        <v>0</v>
      </c>
      <c r="AD53" s="170">
        <v>0</v>
      </c>
      <c r="AE53" s="170">
        <v>0</v>
      </c>
      <c r="AF53" s="170">
        <v>0</v>
      </c>
      <c r="AG53" s="171">
        <f t="shared" si="3"/>
        <v>0</v>
      </c>
      <c r="AH53" s="171">
        <f t="shared" si="4"/>
        <v>0</v>
      </c>
      <c r="AI53" s="171">
        <f t="shared" si="5"/>
        <v>0</v>
      </c>
      <c r="AJ53" s="171">
        <f t="shared" si="6"/>
        <v>0</v>
      </c>
      <c r="AK53" s="171">
        <f t="shared" si="7"/>
        <v>0</v>
      </c>
      <c r="AL53" s="171">
        <f t="shared" si="8"/>
        <v>0</v>
      </c>
      <c r="AM53" s="171">
        <f t="shared" si="9"/>
        <v>0</v>
      </c>
    </row>
    <row r="54" spans="1:39" s="96" customFormat="1" ht="63" outlineLevel="1">
      <c r="A54" s="42" t="s">
        <v>124</v>
      </c>
      <c r="B54" s="43" t="s">
        <v>125</v>
      </c>
      <c r="C54" s="42" t="s">
        <v>75</v>
      </c>
      <c r="D54" s="170">
        <v>0</v>
      </c>
      <c r="E54" s="170">
        <v>0</v>
      </c>
      <c r="F54" s="170">
        <v>0</v>
      </c>
      <c r="G54" s="170">
        <v>0</v>
      </c>
      <c r="H54" s="170">
        <v>0</v>
      </c>
      <c r="I54" s="170">
        <v>0</v>
      </c>
      <c r="J54" s="170">
        <v>0</v>
      </c>
      <c r="K54" s="170">
        <v>0</v>
      </c>
      <c r="L54" s="170">
        <v>0</v>
      </c>
      <c r="M54" s="170">
        <v>0</v>
      </c>
      <c r="N54" s="170">
        <v>0</v>
      </c>
      <c r="O54" s="170">
        <v>0</v>
      </c>
      <c r="P54" s="170">
        <v>0</v>
      </c>
      <c r="Q54" s="170">
        <v>0</v>
      </c>
      <c r="R54" s="170">
        <v>0</v>
      </c>
      <c r="S54" s="170">
        <v>0</v>
      </c>
      <c r="T54" s="170">
        <v>0</v>
      </c>
      <c r="U54" s="170">
        <v>0</v>
      </c>
      <c r="V54" s="170">
        <v>0</v>
      </c>
      <c r="W54" s="170">
        <v>0</v>
      </c>
      <c r="X54" s="170">
        <v>0</v>
      </c>
      <c r="Y54" s="170">
        <v>0</v>
      </c>
      <c r="Z54" s="170">
        <v>0</v>
      </c>
      <c r="AA54" s="170">
        <v>0</v>
      </c>
      <c r="AB54" s="170">
        <v>0</v>
      </c>
      <c r="AC54" s="170">
        <v>0</v>
      </c>
      <c r="AD54" s="170">
        <v>0</v>
      </c>
      <c r="AE54" s="170">
        <v>0</v>
      </c>
      <c r="AF54" s="170">
        <v>0</v>
      </c>
      <c r="AG54" s="171">
        <f t="shared" si="3"/>
        <v>0</v>
      </c>
      <c r="AH54" s="171">
        <f t="shared" si="4"/>
        <v>0</v>
      </c>
      <c r="AI54" s="171">
        <f t="shared" si="5"/>
        <v>0</v>
      </c>
      <c r="AJ54" s="171">
        <f t="shared" si="6"/>
        <v>0</v>
      </c>
      <c r="AK54" s="171">
        <f t="shared" si="7"/>
        <v>0</v>
      </c>
      <c r="AL54" s="171">
        <f t="shared" si="8"/>
        <v>0</v>
      </c>
      <c r="AM54" s="171">
        <f t="shared" si="9"/>
        <v>0</v>
      </c>
    </row>
    <row r="55" spans="1:39" s="96" customFormat="1" ht="47.25" outlineLevel="1">
      <c r="A55" s="42" t="s">
        <v>126</v>
      </c>
      <c r="B55" s="43" t="s">
        <v>127</v>
      </c>
      <c r="C55" s="42" t="s">
        <v>75</v>
      </c>
      <c r="D55" s="170">
        <v>0</v>
      </c>
      <c r="E55" s="170">
        <v>0</v>
      </c>
      <c r="F55" s="170">
        <v>0</v>
      </c>
      <c r="G55" s="170">
        <v>0</v>
      </c>
      <c r="H55" s="170">
        <v>0</v>
      </c>
      <c r="I55" s="170">
        <v>0</v>
      </c>
      <c r="J55" s="170">
        <v>0</v>
      </c>
      <c r="K55" s="170">
        <v>0</v>
      </c>
      <c r="L55" s="170">
        <v>0</v>
      </c>
      <c r="M55" s="170">
        <v>0</v>
      </c>
      <c r="N55" s="170">
        <v>0</v>
      </c>
      <c r="O55" s="170">
        <v>0</v>
      </c>
      <c r="P55" s="170">
        <v>0</v>
      </c>
      <c r="Q55" s="170">
        <v>0</v>
      </c>
      <c r="R55" s="170">
        <v>0</v>
      </c>
      <c r="S55" s="170">
        <v>0</v>
      </c>
      <c r="T55" s="170">
        <v>0</v>
      </c>
      <c r="U55" s="170">
        <v>0</v>
      </c>
      <c r="V55" s="170">
        <v>0</v>
      </c>
      <c r="W55" s="170">
        <v>0</v>
      </c>
      <c r="X55" s="170">
        <v>0</v>
      </c>
      <c r="Y55" s="170">
        <v>0</v>
      </c>
      <c r="Z55" s="170">
        <v>0</v>
      </c>
      <c r="AA55" s="170">
        <v>0</v>
      </c>
      <c r="AB55" s="170">
        <v>0</v>
      </c>
      <c r="AC55" s="170">
        <v>0</v>
      </c>
      <c r="AD55" s="170">
        <v>0</v>
      </c>
      <c r="AE55" s="170">
        <v>0</v>
      </c>
      <c r="AF55" s="170">
        <v>0</v>
      </c>
      <c r="AG55" s="171">
        <f t="shared" si="3"/>
        <v>0</v>
      </c>
      <c r="AH55" s="171">
        <f t="shared" si="4"/>
        <v>0</v>
      </c>
      <c r="AI55" s="171">
        <f t="shared" si="5"/>
        <v>0</v>
      </c>
      <c r="AJ55" s="171">
        <f t="shared" si="6"/>
        <v>0</v>
      </c>
      <c r="AK55" s="171">
        <f t="shared" si="7"/>
        <v>0</v>
      </c>
      <c r="AL55" s="171">
        <f t="shared" si="8"/>
        <v>0</v>
      </c>
      <c r="AM55" s="171">
        <f t="shared" si="9"/>
        <v>0</v>
      </c>
    </row>
    <row r="56" spans="1:39" s="96" customFormat="1" ht="47.25" outlineLevel="1">
      <c r="A56" s="42" t="s">
        <v>128</v>
      </c>
      <c r="B56" s="43" t="s">
        <v>129</v>
      </c>
      <c r="C56" s="42" t="s">
        <v>75</v>
      </c>
      <c r="D56" s="170">
        <v>0</v>
      </c>
      <c r="E56" s="170">
        <v>0</v>
      </c>
      <c r="F56" s="170">
        <v>0</v>
      </c>
      <c r="G56" s="170">
        <v>0</v>
      </c>
      <c r="H56" s="170">
        <v>0</v>
      </c>
      <c r="I56" s="170">
        <v>0</v>
      </c>
      <c r="J56" s="170">
        <v>0</v>
      </c>
      <c r="K56" s="170">
        <v>0</v>
      </c>
      <c r="L56" s="170">
        <v>0</v>
      </c>
      <c r="M56" s="170">
        <v>0</v>
      </c>
      <c r="N56" s="170">
        <v>0</v>
      </c>
      <c r="O56" s="170">
        <v>0</v>
      </c>
      <c r="P56" s="170">
        <v>0</v>
      </c>
      <c r="Q56" s="170">
        <v>0</v>
      </c>
      <c r="R56" s="170">
        <v>0</v>
      </c>
      <c r="S56" s="170">
        <v>0</v>
      </c>
      <c r="T56" s="170">
        <v>0</v>
      </c>
      <c r="U56" s="170">
        <v>0</v>
      </c>
      <c r="V56" s="170">
        <v>0</v>
      </c>
      <c r="W56" s="170">
        <v>0</v>
      </c>
      <c r="X56" s="170">
        <v>0</v>
      </c>
      <c r="Y56" s="170">
        <v>0</v>
      </c>
      <c r="Z56" s="170">
        <v>0</v>
      </c>
      <c r="AA56" s="170">
        <v>0</v>
      </c>
      <c r="AB56" s="170">
        <v>0</v>
      </c>
      <c r="AC56" s="170">
        <v>0</v>
      </c>
      <c r="AD56" s="170">
        <v>0</v>
      </c>
      <c r="AE56" s="170">
        <v>0</v>
      </c>
      <c r="AF56" s="170">
        <v>0</v>
      </c>
      <c r="AG56" s="171">
        <f t="shared" si="3"/>
        <v>0</v>
      </c>
      <c r="AH56" s="171">
        <f t="shared" si="4"/>
        <v>0</v>
      </c>
      <c r="AI56" s="171">
        <f t="shared" si="5"/>
        <v>0</v>
      </c>
      <c r="AJ56" s="171">
        <f t="shared" si="6"/>
        <v>0</v>
      </c>
      <c r="AK56" s="171">
        <f t="shared" si="7"/>
        <v>0</v>
      </c>
      <c r="AL56" s="171">
        <f t="shared" si="8"/>
        <v>0</v>
      </c>
      <c r="AM56" s="171">
        <f t="shared" si="9"/>
        <v>0</v>
      </c>
    </row>
    <row r="57" spans="1:39" s="96" customFormat="1" ht="47.25" outlineLevel="1">
      <c r="A57" s="42" t="s">
        <v>130</v>
      </c>
      <c r="B57" s="43" t="s">
        <v>131</v>
      </c>
      <c r="C57" s="42" t="s">
        <v>75</v>
      </c>
      <c r="D57" s="170">
        <v>0</v>
      </c>
      <c r="E57" s="170">
        <v>0</v>
      </c>
      <c r="F57" s="170">
        <v>0</v>
      </c>
      <c r="G57" s="170">
        <v>0</v>
      </c>
      <c r="H57" s="170">
        <v>0</v>
      </c>
      <c r="I57" s="170">
        <v>0</v>
      </c>
      <c r="J57" s="170">
        <v>0</v>
      </c>
      <c r="K57" s="170">
        <v>0</v>
      </c>
      <c r="L57" s="170">
        <v>0</v>
      </c>
      <c r="M57" s="170">
        <v>0</v>
      </c>
      <c r="N57" s="170">
        <v>0</v>
      </c>
      <c r="O57" s="170">
        <v>0</v>
      </c>
      <c r="P57" s="170">
        <v>0</v>
      </c>
      <c r="Q57" s="170">
        <v>0</v>
      </c>
      <c r="R57" s="170">
        <v>0</v>
      </c>
      <c r="S57" s="170">
        <v>0</v>
      </c>
      <c r="T57" s="170">
        <v>0</v>
      </c>
      <c r="U57" s="170">
        <v>0</v>
      </c>
      <c r="V57" s="170">
        <v>0</v>
      </c>
      <c r="W57" s="170">
        <v>0</v>
      </c>
      <c r="X57" s="170">
        <v>0</v>
      </c>
      <c r="Y57" s="170">
        <v>0</v>
      </c>
      <c r="Z57" s="170">
        <v>0</v>
      </c>
      <c r="AA57" s="170">
        <v>0</v>
      </c>
      <c r="AB57" s="170">
        <v>0</v>
      </c>
      <c r="AC57" s="170">
        <v>0</v>
      </c>
      <c r="AD57" s="170">
        <v>0</v>
      </c>
      <c r="AE57" s="170">
        <v>0</v>
      </c>
      <c r="AF57" s="170">
        <v>0</v>
      </c>
      <c r="AG57" s="171">
        <f t="shared" si="3"/>
        <v>0</v>
      </c>
      <c r="AH57" s="171">
        <f t="shared" si="4"/>
        <v>0</v>
      </c>
      <c r="AI57" s="171">
        <f t="shared" si="5"/>
        <v>0</v>
      </c>
      <c r="AJ57" s="171">
        <f t="shared" si="6"/>
        <v>0</v>
      </c>
      <c r="AK57" s="171">
        <f t="shared" si="7"/>
        <v>0</v>
      </c>
      <c r="AL57" s="171">
        <f t="shared" si="8"/>
        <v>0</v>
      </c>
      <c r="AM57" s="171">
        <f t="shared" si="9"/>
        <v>0</v>
      </c>
    </row>
    <row r="58" spans="1:39" s="96" customFormat="1" ht="47.25" outlineLevel="1">
      <c r="A58" s="42" t="s">
        <v>48</v>
      </c>
      <c r="B58" s="43" t="s">
        <v>132</v>
      </c>
      <c r="C58" s="42" t="s">
        <v>75</v>
      </c>
      <c r="D58" s="170">
        <v>0</v>
      </c>
      <c r="E58" s="170">
        <v>0</v>
      </c>
      <c r="F58" s="170">
        <v>0</v>
      </c>
      <c r="G58" s="170">
        <v>0</v>
      </c>
      <c r="H58" s="170">
        <v>0</v>
      </c>
      <c r="I58" s="170">
        <v>0</v>
      </c>
      <c r="J58" s="170">
        <v>0</v>
      </c>
      <c r="K58" s="170">
        <v>0</v>
      </c>
      <c r="L58" s="170">
        <v>0</v>
      </c>
      <c r="M58" s="170">
        <v>0</v>
      </c>
      <c r="N58" s="170">
        <v>0</v>
      </c>
      <c r="O58" s="170">
        <v>0</v>
      </c>
      <c r="P58" s="170">
        <v>0</v>
      </c>
      <c r="Q58" s="170">
        <v>0</v>
      </c>
      <c r="R58" s="170">
        <v>0</v>
      </c>
      <c r="S58" s="170">
        <v>0</v>
      </c>
      <c r="T58" s="170">
        <v>0</v>
      </c>
      <c r="U58" s="170">
        <v>0</v>
      </c>
      <c r="V58" s="170">
        <v>0</v>
      </c>
      <c r="W58" s="170">
        <v>0</v>
      </c>
      <c r="X58" s="170">
        <v>0</v>
      </c>
      <c r="Y58" s="170">
        <v>0</v>
      </c>
      <c r="Z58" s="170">
        <v>0</v>
      </c>
      <c r="AA58" s="170">
        <v>0</v>
      </c>
      <c r="AB58" s="170">
        <v>0</v>
      </c>
      <c r="AC58" s="170">
        <v>0</v>
      </c>
      <c r="AD58" s="170">
        <v>0</v>
      </c>
      <c r="AE58" s="170">
        <v>0</v>
      </c>
      <c r="AF58" s="170">
        <v>0</v>
      </c>
      <c r="AG58" s="171">
        <f t="shared" si="3"/>
        <v>0</v>
      </c>
      <c r="AH58" s="171">
        <f t="shared" si="4"/>
        <v>0</v>
      </c>
      <c r="AI58" s="171">
        <f t="shared" si="5"/>
        <v>0</v>
      </c>
      <c r="AJ58" s="171">
        <f t="shared" si="6"/>
        <v>0</v>
      </c>
      <c r="AK58" s="171">
        <f t="shared" si="7"/>
        <v>0</v>
      </c>
      <c r="AL58" s="171">
        <f t="shared" si="8"/>
        <v>0</v>
      </c>
      <c r="AM58" s="171">
        <f t="shared" si="9"/>
        <v>0</v>
      </c>
    </row>
    <row r="59" spans="1:39" s="96" customFormat="1" ht="47.25" outlineLevel="1">
      <c r="A59" s="42" t="s">
        <v>49</v>
      </c>
      <c r="B59" s="43" t="s">
        <v>133</v>
      </c>
      <c r="C59" s="42" t="s">
        <v>75</v>
      </c>
      <c r="D59" s="170">
        <v>0</v>
      </c>
      <c r="E59" s="170">
        <v>0</v>
      </c>
      <c r="F59" s="170">
        <v>0</v>
      </c>
      <c r="G59" s="170">
        <v>0</v>
      </c>
      <c r="H59" s="170">
        <v>0</v>
      </c>
      <c r="I59" s="170">
        <v>0</v>
      </c>
      <c r="J59" s="170">
        <v>0</v>
      </c>
      <c r="K59" s="170">
        <v>0</v>
      </c>
      <c r="L59" s="170">
        <v>0</v>
      </c>
      <c r="M59" s="170">
        <v>0</v>
      </c>
      <c r="N59" s="170">
        <v>0</v>
      </c>
      <c r="O59" s="170">
        <v>0</v>
      </c>
      <c r="P59" s="170">
        <v>0</v>
      </c>
      <c r="Q59" s="170">
        <v>0</v>
      </c>
      <c r="R59" s="170">
        <v>0</v>
      </c>
      <c r="S59" s="170">
        <v>0</v>
      </c>
      <c r="T59" s="170">
        <v>0</v>
      </c>
      <c r="U59" s="170">
        <v>0</v>
      </c>
      <c r="V59" s="170">
        <v>0</v>
      </c>
      <c r="W59" s="170">
        <v>0</v>
      </c>
      <c r="X59" s="170">
        <v>0</v>
      </c>
      <c r="Y59" s="170">
        <v>0</v>
      </c>
      <c r="Z59" s="170">
        <v>0</v>
      </c>
      <c r="AA59" s="170">
        <v>0</v>
      </c>
      <c r="AB59" s="170">
        <v>0</v>
      </c>
      <c r="AC59" s="170">
        <v>0</v>
      </c>
      <c r="AD59" s="170">
        <v>0</v>
      </c>
      <c r="AE59" s="170">
        <v>0</v>
      </c>
      <c r="AF59" s="170">
        <v>0</v>
      </c>
      <c r="AG59" s="171">
        <f t="shared" si="3"/>
        <v>0</v>
      </c>
      <c r="AH59" s="171">
        <f t="shared" si="4"/>
        <v>0</v>
      </c>
      <c r="AI59" s="171">
        <f t="shared" si="5"/>
        <v>0</v>
      </c>
      <c r="AJ59" s="171">
        <f t="shared" si="6"/>
        <v>0</v>
      </c>
      <c r="AK59" s="171">
        <f t="shared" si="7"/>
        <v>0</v>
      </c>
      <c r="AL59" s="171">
        <f t="shared" si="8"/>
        <v>0</v>
      </c>
      <c r="AM59" s="171">
        <f t="shared" si="9"/>
        <v>0</v>
      </c>
    </row>
    <row r="60" spans="1:39" s="96" customFormat="1" ht="47.25" outlineLevel="1">
      <c r="A60" s="42" t="s">
        <v>134</v>
      </c>
      <c r="B60" s="43" t="s">
        <v>135</v>
      </c>
      <c r="C60" s="42" t="s">
        <v>75</v>
      </c>
      <c r="D60" s="170">
        <v>0</v>
      </c>
      <c r="E60" s="170">
        <v>0</v>
      </c>
      <c r="F60" s="170">
        <v>0</v>
      </c>
      <c r="G60" s="170">
        <v>0</v>
      </c>
      <c r="H60" s="170">
        <v>0</v>
      </c>
      <c r="I60" s="170">
        <v>0</v>
      </c>
      <c r="J60" s="170">
        <v>0</v>
      </c>
      <c r="K60" s="170">
        <v>0</v>
      </c>
      <c r="L60" s="170">
        <v>0</v>
      </c>
      <c r="M60" s="170">
        <v>0</v>
      </c>
      <c r="N60" s="170">
        <v>0</v>
      </c>
      <c r="O60" s="170">
        <v>0</v>
      </c>
      <c r="P60" s="170">
        <v>0</v>
      </c>
      <c r="Q60" s="170">
        <v>0</v>
      </c>
      <c r="R60" s="170">
        <v>0</v>
      </c>
      <c r="S60" s="170">
        <v>0</v>
      </c>
      <c r="T60" s="170">
        <v>0</v>
      </c>
      <c r="U60" s="170">
        <v>0</v>
      </c>
      <c r="V60" s="170">
        <v>0</v>
      </c>
      <c r="W60" s="170">
        <v>0</v>
      </c>
      <c r="X60" s="170">
        <v>0</v>
      </c>
      <c r="Y60" s="170">
        <v>0</v>
      </c>
      <c r="Z60" s="170">
        <v>0</v>
      </c>
      <c r="AA60" s="170">
        <v>0</v>
      </c>
      <c r="AB60" s="170">
        <v>0</v>
      </c>
      <c r="AC60" s="170">
        <v>0</v>
      </c>
      <c r="AD60" s="170">
        <v>0</v>
      </c>
      <c r="AE60" s="170">
        <v>0</v>
      </c>
      <c r="AF60" s="170">
        <v>0</v>
      </c>
      <c r="AG60" s="171">
        <f t="shared" si="3"/>
        <v>0</v>
      </c>
      <c r="AH60" s="171">
        <f t="shared" si="4"/>
        <v>0</v>
      </c>
      <c r="AI60" s="171">
        <f t="shared" si="5"/>
        <v>0</v>
      </c>
      <c r="AJ60" s="171">
        <f t="shared" si="6"/>
        <v>0</v>
      </c>
      <c r="AK60" s="171">
        <f t="shared" si="7"/>
        <v>0</v>
      </c>
      <c r="AL60" s="171">
        <f t="shared" si="8"/>
        <v>0</v>
      </c>
      <c r="AM60" s="171">
        <f t="shared" si="9"/>
        <v>0</v>
      </c>
    </row>
    <row r="61" spans="1:39" s="4" customFormat="1" ht="47.25" outlineLevel="1">
      <c r="A61" s="42" t="s">
        <v>136</v>
      </c>
      <c r="B61" s="43" t="s">
        <v>137</v>
      </c>
      <c r="C61" s="42" t="s">
        <v>75</v>
      </c>
      <c r="D61" s="170">
        <v>0</v>
      </c>
      <c r="E61" s="170">
        <v>0</v>
      </c>
      <c r="F61" s="170">
        <v>0</v>
      </c>
      <c r="G61" s="170">
        <v>0</v>
      </c>
      <c r="H61" s="170">
        <v>0</v>
      </c>
      <c r="I61" s="170">
        <v>0</v>
      </c>
      <c r="J61" s="170">
        <v>0</v>
      </c>
      <c r="K61" s="170">
        <v>0</v>
      </c>
      <c r="L61" s="170">
        <v>0</v>
      </c>
      <c r="M61" s="170">
        <v>0</v>
      </c>
      <c r="N61" s="170">
        <v>0</v>
      </c>
      <c r="O61" s="170">
        <v>0</v>
      </c>
      <c r="P61" s="170">
        <v>0</v>
      </c>
      <c r="Q61" s="170">
        <v>0</v>
      </c>
      <c r="R61" s="170">
        <v>0</v>
      </c>
      <c r="S61" s="170">
        <v>0</v>
      </c>
      <c r="T61" s="170">
        <v>0</v>
      </c>
      <c r="U61" s="170">
        <v>0</v>
      </c>
      <c r="V61" s="170">
        <v>0</v>
      </c>
      <c r="W61" s="170">
        <v>0</v>
      </c>
      <c r="X61" s="170">
        <v>0</v>
      </c>
      <c r="Y61" s="170">
        <v>0</v>
      </c>
      <c r="Z61" s="170">
        <v>0</v>
      </c>
      <c r="AA61" s="170">
        <v>0</v>
      </c>
      <c r="AB61" s="170">
        <v>0</v>
      </c>
      <c r="AC61" s="170">
        <v>0</v>
      </c>
      <c r="AD61" s="170">
        <v>0</v>
      </c>
      <c r="AE61" s="170">
        <v>0</v>
      </c>
      <c r="AF61" s="170">
        <v>0</v>
      </c>
      <c r="AG61" s="171">
        <f t="shared" si="3"/>
        <v>0</v>
      </c>
      <c r="AH61" s="171">
        <f t="shared" si="4"/>
        <v>0</v>
      </c>
      <c r="AI61" s="171">
        <f t="shared" si="5"/>
        <v>0</v>
      </c>
      <c r="AJ61" s="171">
        <f t="shared" si="6"/>
        <v>0</v>
      </c>
      <c r="AK61" s="171">
        <f t="shared" si="7"/>
        <v>0</v>
      </c>
      <c r="AL61" s="171">
        <f t="shared" si="8"/>
        <v>0</v>
      </c>
      <c r="AM61" s="171">
        <f t="shared" si="9"/>
        <v>0</v>
      </c>
    </row>
    <row r="62" spans="1:39" s="4" customFormat="1" ht="63" outlineLevel="1">
      <c r="A62" s="42" t="s">
        <v>138</v>
      </c>
      <c r="B62" s="43" t="s">
        <v>139</v>
      </c>
      <c r="C62" s="42" t="s">
        <v>75</v>
      </c>
      <c r="D62" s="170">
        <v>0</v>
      </c>
      <c r="E62" s="170">
        <v>0</v>
      </c>
      <c r="F62" s="170">
        <v>0</v>
      </c>
      <c r="G62" s="170">
        <v>0</v>
      </c>
      <c r="H62" s="170">
        <v>0</v>
      </c>
      <c r="I62" s="170">
        <v>0</v>
      </c>
      <c r="J62" s="170">
        <v>0</v>
      </c>
      <c r="K62" s="170">
        <v>0</v>
      </c>
      <c r="L62" s="170">
        <v>0</v>
      </c>
      <c r="M62" s="170">
        <v>0</v>
      </c>
      <c r="N62" s="170">
        <v>0</v>
      </c>
      <c r="O62" s="170">
        <v>0</v>
      </c>
      <c r="P62" s="170">
        <v>0</v>
      </c>
      <c r="Q62" s="170">
        <v>0</v>
      </c>
      <c r="R62" s="170">
        <v>0</v>
      </c>
      <c r="S62" s="170">
        <v>0</v>
      </c>
      <c r="T62" s="170">
        <v>0</v>
      </c>
      <c r="U62" s="170">
        <v>0</v>
      </c>
      <c r="V62" s="170">
        <v>0</v>
      </c>
      <c r="W62" s="170">
        <v>0</v>
      </c>
      <c r="X62" s="170">
        <v>0</v>
      </c>
      <c r="Y62" s="170">
        <v>0</v>
      </c>
      <c r="Z62" s="170">
        <v>0</v>
      </c>
      <c r="AA62" s="170">
        <v>0</v>
      </c>
      <c r="AB62" s="170">
        <v>0</v>
      </c>
      <c r="AC62" s="170">
        <v>0</v>
      </c>
      <c r="AD62" s="170">
        <v>0</v>
      </c>
      <c r="AE62" s="170">
        <v>0</v>
      </c>
      <c r="AF62" s="170">
        <v>0</v>
      </c>
      <c r="AG62" s="171">
        <f t="shared" si="3"/>
        <v>0</v>
      </c>
      <c r="AH62" s="171">
        <f t="shared" si="4"/>
        <v>0</v>
      </c>
      <c r="AI62" s="171">
        <f t="shared" si="5"/>
        <v>0</v>
      </c>
      <c r="AJ62" s="171">
        <f t="shared" si="6"/>
        <v>0</v>
      </c>
      <c r="AK62" s="171">
        <f t="shared" si="7"/>
        <v>0</v>
      </c>
      <c r="AL62" s="171">
        <f t="shared" si="8"/>
        <v>0</v>
      </c>
      <c r="AM62" s="171">
        <f t="shared" si="9"/>
        <v>0</v>
      </c>
    </row>
    <row r="63" spans="1:39" s="4" customFormat="1" ht="63" outlineLevel="1">
      <c r="A63" s="42" t="s">
        <v>140</v>
      </c>
      <c r="B63" s="43" t="s">
        <v>141</v>
      </c>
      <c r="C63" s="42" t="s">
        <v>75</v>
      </c>
      <c r="D63" s="170">
        <v>0</v>
      </c>
      <c r="E63" s="170">
        <v>0</v>
      </c>
      <c r="F63" s="170">
        <v>0</v>
      </c>
      <c r="G63" s="170">
        <v>0</v>
      </c>
      <c r="H63" s="170">
        <v>0</v>
      </c>
      <c r="I63" s="170">
        <v>0</v>
      </c>
      <c r="J63" s="170">
        <v>0</v>
      </c>
      <c r="K63" s="170">
        <v>0</v>
      </c>
      <c r="L63" s="170">
        <v>0</v>
      </c>
      <c r="M63" s="170">
        <v>0</v>
      </c>
      <c r="N63" s="170">
        <v>0</v>
      </c>
      <c r="O63" s="170">
        <v>0</v>
      </c>
      <c r="P63" s="170">
        <v>0</v>
      </c>
      <c r="Q63" s="170">
        <v>0</v>
      </c>
      <c r="R63" s="170">
        <v>0</v>
      </c>
      <c r="S63" s="170">
        <v>0</v>
      </c>
      <c r="T63" s="170">
        <v>0</v>
      </c>
      <c r="U63" s="170">
        <v>0</v>
      </c>
      <c r="V63" s="170">
        <v>0</v>
      </c>
      <c r="W63" s="170">
        <v>0</v>
      </c>
      <c r="X63" s="170">
        <v>0</v>
      </c>
      <c r="Y63" s="170">
        <v>0</v>
      </c>
      <c r="Z63" s="170">
        <v>0</v>
      </c>
      <c r="AA63" s="170">
        <v>0</v>
      </c>
      <c r="AB63" s="170">
        <v>0</v>
      </c>
      <c r="AC63" s="170">
        <v>0</v>
      </c>
      <c r="AD63" s="170">
        <v>0</v>
      </c>
      <c r="AE63" s="170">
        <v>0</v>
      </c>
      <c r="AF63" s="170">
        <v>0</v>
      </c>
      <c r="AG63" s="171">
        <f t="shared" si="3"/>
        <v>0</v>
      </c>
      <c r="AH63" s="171">
        <f t="shared" si="4"/>
        <v>0</v>
      </c>
      <c r="AI63" s="171">
        <f t="shared" si="5"/>
        <v>0</v>
      </c>
      <c r="AJ63" s="171">
        <f t="shared" si="6"/>
        <v>0</v>
      </c>
      <c r="AK63" s="171">
        <f t="shared" si="7"/>
        <v>0</v>
      </c>
      <c r="AL63" s="171">
        <f t="shared" si="8"/>
        <v>0</v>
      </c>
      <c r="AM63" s="171">
        <f t="shared" si="9"/>
        <v>0</v>
      </c>
    </row>
    <row r="64" spans="1:39" s="4" customFormat="1" ht="63" outlineLevel="1">
      <c r="A64" s="42" t="s">
        <v>142</v>
      </c>
      <c r="B64" s="43" t="s">
        <v>143</v>
      </c>
      <c r="C64" s="42" t="s">
        <v>75</v>
      </c>
      <c r="D64" s="170">
        <v>0</v>
      </c>
      <c r="E64" s="170">
        <v>0</v>
      </c>
      <c r="F64" s="170">
        <v>0</v>
      </c>
      <c r="G64" s="170">
        <v>0</v>
      </c>
      <c r="H64" s="170">
        <v>0</v>
      </c>
      <c r="I64" s="170">
        <v>0</v>
      </c>
      <c r="J64" s="170">
        <v>0</v>
      </c>
      <c r="K64" s="170">
        <v>0</v>
      </c>
      <c r="L64" s="170">
        <v>0</v>
      </c>
      <c r="M64" s="170">
        <v>0</v>
      </c>
      <c r="N64" s="170">
        <v>0</v>
      </c>
      <c r="O64" s="170">
        <v>0</v>
      </c>
      <c r="P64" s="170">
        <v>0</v>
      </c>
      <c r="Q64" s="170">
        <v>0</v>
      </c>
      <c r="R64" s="170">
        <v>0</v>
      </c>
      <c r="S64" s="170">
        <v>0</v>
      </c>
      <c r="T64" s="170">
        <v>0</v>
      </c>
      <c r="U64" s="170">
        <v>0</v>
      </c>
      <c r="V64" s="170">
        <v>0</v>
      </c>
      <c r="W64" s="170">
        <v>0</v>
      </c>
      <c r="X64" s="170">
        <v>0</v>
      </c>
      <c r="Y64" s="170">
        <v>0</v>
      </c>
      <c r="Z64" s="170">
        <v>0</v>
      </c>
      <c r="AA64" s="170">
        <v>0</v>
      </c>
      <c r="AB64" s="170">
        <v>0</v>
      </c>
      <c r="AC64" s="170">
        <v>0</v>
      </c>
      <c r="AD64" s="170">
        <v>0</v>
      </c>
      <c r="AE64" s="170">
        <v>0</v>
      </c>
      <c r="AF64" s="170">
        <v>0</v>
      </c>
      <c r="AG64" s="171">
        <f t="shared" si="3"/>
        <v>0</v>
      </c>
      <c r="AH64" s="171">
        <f t="shared" si="4"/>
        <v>0</v>
      </c>
      <c r="AI64" s="171">
        <f t="shared" si="5"/>
        <v>0</v>
      </c>
      <c r="AJ64" s="171">
        <f t="shared" si="6"/>
        <v>0</v>
      </c>
      <c r="AK64" s="171">
        <f t="shared" si="7"/>
        <v>0</v>
      </c>
      <c r="AL64" s="171">
        <f t="shared" si="8"/>
        <v>0</v>
      </c>
      <c r="AM64" s="171">
        <f t="shared" si="9"/>
        <v>0</v>
      </c>
    </row>
    <row r="65" spans="1:39" s="4" customFormat="1" ht="63" outlineLevel="1">
      <c r="A65" s="42" t="s">
        <v>144</v>
      </c>
      <c r="B65" s="43" t="s">
        <v>145</v>
      </c>
      <c r="C65" s="42" t="s">
        <v>75</v>
      </c>
      <c r="D65" s="170">
        <v>0</v>
      </c>
      <c r="E65" s="170">
        <v>0</v>
      </c>
      <c r="F65" s="170">
        <v>0</v>
      </c>
      <c r="G65" s="170">
        <v>0</v>
      </c>
      <c r="H65" s="170">
        <v>0</v>
      </c>
      <c r="I65" s="170">
        <v>0</v>
      </c>
      <c r="J65" s="170">
        <v>0</v>
      </c>
      <c r="K65" s="170">
        <v>0</v>
      </c>
      <c r="L65" s="170">
        <v>0</v>
      </c>
      <c r="M65" s="170">
        <v>0</v>
      </c>
      <c r="N65" s="170">
        <v>0</v>
      </c>
      <c r="O65" s="170">
        <v>0</v>
      </c>
      <c r="P65" s="170">
        <v>0</v>
      </c>
      <c r="Q65" s="170">
        <v>0</v>
      </c>
      <c r="R65" s="170">
        <v>0</v>
      </c>
      <c r="S65" s="170">
        <v>0</v>
      </c>
      <c r="T65" s="170">
        <v>0</v>
      </c>
      <c r="U65" s="170">
        <v>0</v>
      </c>
      <c r="V65" s="170">
        <v>0</v>
      </c>
      <c r="W65" s="170">
        <v>0</v>
      </c>
      <c r="X65" s="170">
        <v>0</v>
      </c>
      <c r="Y65" s="170">
        <v>0</v>
      </c>
      <c r="Z65" s="170">
        <v>0</v>
      </c>
      <c r="AA65" s="170">
        <v>0</v>
      </c>
      <c r="AB65" s="170">
        <v>0</v>
      </c>
      <c r="AC65" s="170">
        <v>0</v>
      </c>
      <c r="AD65" s="170">
        <v>0</v>
      </c>
      <c r="AE65" s="170">
        <v>0</v>
      </c>
      <c r="AF65" s="170">
        <v>0</v>
      </c>
      <c r="AG65" s="171">
        <f t="shared" si="3"/>
        <v>0</v>
      </c>
      <c r="AH65" s="171">
        <f t="shared" si="4"/>
        <v>0</v>
      </c>
      <c r="AI65" s="171">
        <f t="shared" si="5"/>
        <v>0</v>
      </c>
      <c r="AJ65" s="171">
        <f t="shared" si="6"/>
        <v>0</v>
      </c>
      <c r="AK65" s="171">
        <f t="shared" si="7"/>
        <v>0</v>
      </c>
      <c r="AL65" s="171">
        <f t="shared" si="8"/>
        <v>0</v>
      </c>
      <c r="AM65" s="171">
        <f t="shared" si="9"/>
        <v>0</v>
      </c>
    </row>
    <row r="66" spans="1:39" s="4" customFormat="1" ht="63" outlineLevel="1">
      <c r="A66" s="42" t="s">
        <v>146</v>
      </c>
      <c r="B66" s="43" t="s">
        <v>147</v>
      </c>
      <c r="C66" s="42" t="s">
        <v>75</v>
      </c>
      <c r="D66" s="170">
        <v>0</v>
      </c>
      <c r="E66" s="170">
        <v>0</v>
      </c>
      <c r="F66" s="170">
        <v>0</v>
      </c>
      <c r="G66" s="170">
        <v>0</v>
      </c>
      <c r="H66" s="170">
        <v>0</v>
      </c>
      <c r="I66" s="170">
        <v>0</v>
      </c>
      <c r="J66" s="170">
        <v>0</v>
      </c>
      <c r="K66" s="170">
        <v>0</v>
      </c>
      <c r="L66" s="170">
        <v>0</v>
      </c>
      <c r="M66" s="170">
        <v>0</v>
      </c>
      <c r="N66" s="170">
        <v>0</v>
      </c>
      <c r="O66" s="170">
        <v>0</v>
      </c>
      <c r="P66" s="170">
        <v>0</v>
      </c>
      <c r="Q66" s="170">
        <v>0</v>
      </c>
      <c r="R66" s="170">
        <v>0</v>
      </c>
      <c r="S66" s="170">
        <v>0</v>
      </c>
      <c r="T66" s="170">
        <v>0</v>
      </c>
      <c r="U66" s="170">
        <v>0</v>
      </c>
      <c r="V66" s="170">
        <v>0</v>
      </c>
      <c r="W66" s="170">
        <v>0</v>
      </c>
      <c r="X66" s="170">
        <v>0</v>
      </c>
      <c r="Y66" s="170">
        <v>0</v>
      </c>
      <c r="Z66" s="170">
        <v>0</v>
      </c>
      <c r="AA66" s="170">
        <v>0</v>
      </c>
      <c r="AB66" s="170">
        <v>0</v>
      </c>
      <c r="AC66" s="170">
        <v>0</v>
      </c>
      <c r="AD66" s="170">
        <v>0</v>
      </c>
      <c r="AE66" s="170">
        <v>0</v>
      </c>
      <c r="AF66" s="170">
        <v>0</v>
      </c>
      <c r="AG66" s="171">
        <f t="shared" si="3"/>
        <v>0</v>
      </c>
      <c r="AH66" s="171">
        <f t="shared" si="4"/>
        <v>0</v>
      </c>
      <c r="AI66" s="171">
        <f t="shared" si="5"/>
        <v>0</v>
      </c>
      <c r="AJ66" s="171">
        <f t="shared" si="6"/>
        <v>0</v>
      </c>
      <c r="AK66" s="171">
        <f t="shared" si="7"/>
        <v>0</v>
      </c>
      <c r="AL66" s="171">
        <f t="shared" si="8"/>
        <v>0</v>
      </c>
      <c r="AM66" s="171">
        <f t="shared" si="9"/>
        <v>0</v>
      </c>
    </row>
    <row r="67" spans="1:39" s="4" customFormat="1" ht="47.25" outlineLevel="1">
      <c r="A67" s="42" t="s">
        <v>148</v>
      </c>
      <c r="B67" s="43" t="s">
        <v>149</v>
      </c>
      <c r="C67" s="42" t="s">
        <v>75</v>
      </c>
      <c r="D67" s="170">
        <v>0</v>
      </c>
      <c r="E67" s="170">
        <v>0</v>
      </c>
      <c r="F67" s="170">
        <v>0</v>
      </c>
      <c r="G67" s="170">
        <v>0</v>
      </c>
      <c r="H67" s="170">
        <v>0</v>
      </c>
      <c r="I67" s="170">
        <v>0</v>
      </c>
      <c r="J67" s="170">
        <v>0</v>
      </c>
      <c r="K67" s="170">
        <v>0</v>
      </c>
      <c r="L67" s="170">
        <v>0</v>
      </c>
      <c r="M67" s="170">
        <v>0</v>
      </c>
      <c r="N67" s="170">
        <v>0</v>
      </c>
      <c r="O67" s="170">
        <v>0</v>
      </c>
      <c r="P67" s="170">
        <v>0</v>
      </c>
      <c r="Q67" s="170">
        <v>0</v>
      </c>
      <c r="R67" s="170">
        <v>0</v>
      </c>
      <c r="S67" s="170">
        <v>0</v>
      </c>
      <c r="T67" s="170">
        <v>0</v>
      </c>
      <c r="U67" s="170">
        <v>0</v>
      </c>
      <c r="V67" s="170">
        <v>0</v>
      </c>
      <c r="W67" s="170">
        <v>0</v>
      </c>
      <c r="X67" s="170">
        <v>0</v>
      </c>
      <c r="Y67" s="170">
        <v>0</v>
      </c>
      <c r="Z67" s="170">
        <v>0</v>
      </c>
      <c r="AA67" s="170">
        <v>0</v>
      </c>
      <c r="AB67" s="170">
        <v>0</v>
      </c>
      <c r="AC67" s="170">
        <v>0</v>
      </c>
      <c r="AD67" s="170">
        <v>0</v>
      </c>
      <c r="AE67" s="170">
        <v>0</v>
      </c>
      <c r="AF67" s="170">
        <v>0</v>
      </c>
      <c r="AG67" s="171">
        <f t="shared" si="3"/>
        <v>0</v>
      </c>
      <c r="AH67" s="171">
        <f t="shared" si="4"/>
        <v>0</v>
      </c>
      <c r="AI67" s="171">
        <f t="shared" si="5"/>
        <v>0</v>
      </c>
      <c r="AJ67" s="171">
        <f t="shared" si="6"/>
        <v>0</v>
      </c>
      <c r="AK67" s="171">
        <f t="shared" si="7"/>
        <v>0</v>
      </c>
      <c r="AL67" s="171">
        <f t="shared" si="8"/>
        <v>0</v>
      </c>
      <c r="AM67" s="171">
        <f t="shared" si="9"/>
        <v>0</v>
      </c>
    </row>
    <row r="68" spans="1:39" s="4" customFormat="1" ht="63" outlineLevel="1">
      <c r="A68" s="42" t="s">
        <v>150</v>
      </c>
      <c r="B68" s="43" t="s">
        <v>151</v>
      </c>
      <c r="C68" s="42" t="s">
        <v>75</v>
      </c>
      <c r="D68" s="170">
        <v>0</v>
      </c>
      <c r="E68" s="170">
        <v>0</v>
      </c>
      <c r="F68" s="170">
        <v>0</v>
      </c>
      <c r="G68" s="170">
        <v>0</v>
      </c>
      <c r="H68" s="170">
        <v>0</v>
      </c>
      <c r="I68" s="170">
        <v>0</v>
      </c>
      <c r="J68" s="170">
        <v>0</v>
      </c>
      <c r="K68" s="170">
        <v>0</v>
      </c>
      <c r="L68" s="170">
        <v>0</v>
      </c>
      <c r="M68" s="170">
        <v>0</v>
      </c>
      <c r="N68" s="170">
        <v>0</v>
      </c>
      <c r="O68" s="170">
        <v>0</v>
      </c>
      <c r="P68" s="170">
        <v>0</v>
      </c>
      <c r="Q68" s="170">
        <v>0</v>
      </c>
      <c r="R68" s="170">
        <v>0</v>
      </c>
      <c r="S68" s="170">
        <v>0</v>
      </c>
      <c r="T68" s="170">
        <v>0</v>
      </c>
      <c r="U68" s="170">
        <v>0</v>
      </c>
      <c r="V68" s="170">
        <v>0</v>
      </c>
      <c r="W68" s="170">
        <v>0</v>
      </c>
      <c r="X68" s="170">
        <v>0</v>
      </c>
      <c r="Y68" s="170">
        <v>0</v>
      </c>
      <c r="Z68" s="170">
        <v>0</v>
      </c>
      <c r="AA68" s="170">
        <v>0</v>
      </c>
      <c r="AB68" s="170">
        <v>0</v>
      </c>
      <c r="AC68" s="170">
        <v>0</v>
      </c>
      <c r="AD68" s="170">
        <v>0</v>
      </c>
      <c r="AE68" s="170">
        <v>0</v>
      </c>
      <c r="AF68" s="170">
        <v>0</v>
      </c>
      <c r="AG68" s="171">
        <f t="shared" si="3"/>
        <v>0</v>
      </c>
      <c r="AH68" s="171">
        <f t="shared" si="4"/>
        <v>0</v>
      </c>
      <c r="AI68" s="171">
        <f t="shared" si="5"/>
        <v>0</v>
      </c>
      <c r="AJ68" s="171">
        <f t="shared" si="6"/>
        <v>0</v>
      </c>
      <c r="AK68" s="171">
        <f t="shared" si="7"/>
        <v>0</v>
      </c>
      <c r="AL68" s="171">
        <f t="shared" si="8"/>
        <v>0</v>
      </c>
      <c r="AM68" s="171">
        <f t="shared" si="9"/>
        <v>0</v>
      </c>
    </row>
    <row r="69" spans="1:39" s="4" customFormat="1" ht="94.5" outlineLevel="1">
      <c r="A69" s="42" t="s">
        <v>181</v>
      </c>
      <c r="B69" s="43" t="s">
        <v>153</v>
      </c>
      <c r="C69" s="42" t="s">
        <v>75</v>
      </c>
      <c r="D69" s="170">
        <v>0</v>
      </c>
      <c r="E69" s="170">
        <v>0</v>
      </c>
      <c r="F69" s="170">
        <v>0</v>
      </c>
      <c r="G69" s="170">
        <v>0</v>
      </c>
      <c r="H69" s="170">
        <v>0</v>
      </c>
      <c r="I69" s="170">
        <v>0</v>
      </c>
      <c r="J69" s="170">
        <v>0</v>
      </c>
      <c r="K69" s="170">
        <v>0</v>
      </c>
      <c r="L69" s="170">
        <v>0</v>
      </c>
      <c r="M69" s="170">
        <v>0</v>
      </c>
      <c r="N69" s="170">
        <v>0</v>
      </c>
      <c r="O69" s="170">
        <v>0</v>
      </c>
      <c r="P69" s="170">
        <v>0</v>
      </c>
      <c r="Q69" s="170">
        <v>0</v>
      </c>
      <c r="R69" s="170">
        <v>0</v>
      </c>
      <c r="S69" s="170">
        <v>0</v>
      </c>
      <c r="T69" s="170">
        <v>0</v>
      </c>
      <c r="U69" s="170">
        <v>0</v>
      </c>
      <c r="V69" s="170">
        <v>0</v>
      </c>
      <c r="W69" s="170">
        <v>0</v>
      </c>
      <c r="X69" s="170">
        <v>0</v>
      </c>
      <c r="Y69" s="170">
        <v>0</v>
      </c>
      <c r="Z69" s="170">
        <v>0</v>
      </c>
      <c r="AA69" s="170">
        <v>0</v>
      </c>
      <c r="AB69" s="170">
        <v>0</v>
      </c>
      <c r="AC69" s="170">
        <v>0</v>
      </c>
      <c r="AD69" s="170">
        <v>0</v>
      </c>
      <c r="AE69" s="170">
        <v>0</v>
      </c>
      <c r="AF69" s="170">
        <v>0</v>
      </c>
      <c r="AG69" s="171">
        <f t="shared" si="3"/>
        <v>0</v>
      </c>
      <c r="AH69" s="171">
        <f t="shared" si="4"/>
        <v>0</v>
      </c>
      <c r="AI69" s="171">
        <f t="shared" si="5"/>
        <v>0</v>
      </c>
      <c r="AJ69" s="171">
        <f t="shared" si="6"/>
        <v>0</v>
      </c>
      <c r="AK69" s="171">
        <f t="shared" si="7"/>
        <v>0</v>
      </c>
      <c r="AL69" s="171">
        <f t="shared" si="8"/>
        <v>0</v>
      </c>
      <c r="AM69" s="171">
        <f t="shared" si="9"/>
        <v>0</v>
      </c>
    </row>
    <row r="70" spans="1:39" s="4" customFormat="1" ht="78.75" outlineLevel="1">
      <c r="A70" s="42" t="s">
        <v>154</v>
      </c>
      <c r="B70" s="43" t="s">
        <v>155</v>
      </c>
      <c r="C70" s="42" t="s">
        <v>75</v>
      </c>
      <c r="D70" s="170">
        <v>0</v>
      </c>
      <c r="E70" s="170">
        <v>0</v>
      </c>
      <c r="F70" s="170">
        <v>0</v>
      </c>
      <c r="G70" s="170">
        <v>0</v>
      </c>
      <c r="H70" s="170">
        <v>0</v>
      </c>
      <c r="I70" s="170">
        <v>0</v>
      </c>
      <c r="J70" s="170">
        <v>0</v>
      </c>
      <c r="K70" s="170">
        <v>0</v>
      </c>
      <c r="L70" s="170">
        <v>0</v>
      </c>
      <c r="M70" s="170">
        <v>0</v>
      </c>
      <c r="N70" s="170">
        <v>0</v>
      </c>
      <c r="O70" s="170">
        <v>0</v>
      </c>
      <c r="P70" s="170">
        <v>0</v>
      </c>
      <c r="Q70" s="170">
        <v>0</v>
      </c>
      <c r="R70" s="170">
        <v>0</v>
      </c>
      <c r="S70" s="170">
        <v>0</v>
      </c>
      <c r="T70" s="170">
        <v>0</v>
      </c>
      <c r="U70" s="170">
        <v>0</v>
      </c>
      <c r="V70" s="170">
        <v>0</v>
      </c>
      <c r="W70" s="170">
        <v>0</v>
      </c>
      <c r="X70" s="170">
        <v>0</v>
      </c>
      <c r="Y70" s="170">
        <v>0</v>
      </c>
      <c r="Z70" s="170">
        <v>0</v>
      </c>
      <c r="AA70" s="170">
        <v>0</v>
      </c>
      <c r="AB70" s="170">
        <v>0</v>
      </c>
      <c r="AC70" s="170">
        <v>0</v>
      </c>
      <c r="AD70" s="170">
        <v>0</v>
      </c>
      <c r="AE70" s="170">
        <v>0</v>
      </c>
      <c r="AF70" s="170">
        <v>0</v>
      </c>
      <c r="AG70" s="171">
        <f t="shared" si="3"/>
        <v>0</v>
      </c>
      <c r="AH70" s="171">
        <f t="shared" si="4"/>
        <v>0</v>
      </c>
      <c r="AI70" s="171">
        <f t="shared" si="5"/>
        <v>0</v>
      </c>
      <c r="AJ70" s="171">
        <f t="shared" si="6"/>
        <v>0</v>
      </c>
      <c r="AK70" s="171">
        <f t="shared" si="7"/>
        <v>0</v>
      </c>
      <c r="AL70" s="171">
        <f t="shared" si="8"/>
        <v>0</v>
      </c>
      <c r="AM70" s="171">
        <f t="shared" si="9"/>
        <v>0</v>
      </c>
    </row>
    <row r="71" spans="1:39" s="4" customFormat="1" ht="78.75" outlineLevel="1">
      <c r="A71" s="42" t="s">
        <v>156</v>
      </c>
      <c r="B71" s="43" t="s">
        <v>157</v>
      </c>
      <c r="C71" s="42" t="s">
        <v>75</v>
      </c>
      <c r="D71" s="170">
        <v>0</v>
      </c>
      <c r="E71" s="170">
        <v>0</v>
      </c>
      <c r="F71" s="170">
        <v>0</v>
      </c>
      <c r="G71" s="170">
        <v>0</v>
      </c>
      <c r="H71" s="170">
        <v>0</v>
      </c>
      <c r="I71" s="170">
        <v>0</v>
      </c>
      <c r="J71" s="170">
        <v>0</v>
      </c>
      <c r="K71" s="170">
        <v>0</v>
      </c>
      <c r="L71" s="170">
        <v>0</v>
      </c>
      <c r="M71" s="170">
        <v>0</v>
      </c>
      <c r="N71" s="170">
        <v>0</v>
      </c>
      <c r="O71" s="170">
        <v>0</v>
      </c>
      <c r="P71" s="170">
        <v>0</v>
      </c>
      <c r="Q71" s="170">
        <v>0</v>
      </c>
      <c r="R71" s="170">
        <v>0</v>
      </c>
      <c r="S71" s="170">
        <v>0</v>
      </c>
      <c r="T71" s="170">
        <v>0</v>
      </c>
      <c r="U71" s="170">
        <v>0</v>
      </c>
      <c r="V71" s="170">
        <v>0</v>
      </c>
      <c r="W71" s="170">
        <v>0</v>
      </c>
      <c r="X71" s="170">
        <v>0</v>
      </c>
      <c r="Y71" s="170">
        <v>0</v>
      </c>
      <c r="Z71" s="170">
        <v>0</v>
      </c>
      <c r="AA71" s="170">
        <v>0</v>
      </c>
      <c r="AB71" s="170">
        <v>0</v>
      </c>
      <c r="AC71" s="170">
        <v>0</v>
      </c>
      <c r="AD71" s="170">
        <v>0</v>
      </c>
      <c r="AE71" s="170">
        <v>0</v>
      </c>
      <c r="AF71" s="170">
        <v>0</v>
      </c>
      <c r="AG71" s="171">
        <f t="shared" si="3"/>
        <v>0</v>
      </c>
      <c r="AH71" s="171">
        <f t="shared" si="4"/>
        <v>0</v>
      </c>
      <c r="AI71" s="171">
        <f t="shared" si="5"/>
        <v>0</v>
      </c>
      <c r="AJ71" s="171">
        <f t="shared" si="6"/>
        <v>0</v>
      </c>
      <c r="AK71" s="171">
        <f t="shared" si="7"/>
        <v>0</v>
      </c>
      <c r="AL71" s="171">
        <f t="shared" si="8"/>
        <v>0</v>
      </c>
      <c r="AM71" s="171">
        <f t="shared" si="9"/>
        <v>0</v>
      </c>
    </row>
    <row r="72" spans="1:39" s="4" customFormat="1" ht="47.25" outlineLevel="1">
      <c r="A72" s="42" t="s">
        <v>158</v>
      </c>
      <c r="B72" s="43" t="s">
        <v>159</v>
      </c>
      <c r="C72" s="42" t="s">
        <v>75</v>
      </c>
      <c r="D72" s="169">
        <v>0</v>
      </c>
      <c r="E72" s="169">
        <f t="shared" ref="E72:AF72" si="18">E73+E75+E74</f>
        <v>0</v>
      </c>
      <c r="F72" s="169">
        <f t="shared" si="18"/>
        <v>0</v>
      </c>
      <c r="G72" s="169">
        <f t="shared" si="18"/>
        <v>0</v>
      </c>
      <c r="H72" s="169">
        <f t="shared" si="18"/>
        <v>0</v>
      </c>
      <c r="I72" s="169">
        <f t="shared" si="18"/>
        <v>0</v>
      </c>
      <c r="J72" s="169">
        <f t="shared" si="18"/>
        <v>0</v>
      </c>
      <c r="K72" s="169">
        <f t="shared" si="18"/>
        <v>0</v>
      </c>
      <c r="L72" s="169">
        <f t="shared" si="18"/>
        <v>0</v>
      </c>
      <c r="M72" s="169">
        <f t="shared" si="18"/>
        <v>0</v>
      </c>
      <c r="N72" s="169">
        <f t="shared" si="18"/>
        <v>0</v>
      </c>
      <c r="O72" s="169">
        <f t="shared" si="18"/>
        <v>0</v>
      </c>
      <c r="P72" s="169">
        <f t="shared" si="18"/>
        <v>0</v>
      </c>
      <c r="Q72" s="169">
        <f t="shared" si="18"/>
        <v>0</v>
      </c>
      <c r="R72" s="169">
        <f t="shared" si="18"/>
        <v>0</v>
      </c>
      <c r="S72" s="169">
        <f t="shared" si="18"/>
        <v>0</v>
      </c>
      <c r="T72" s="169">
        <f t="shared" si="18"/>
        <v>0</v>
      </c>
      <c r="U72" s="169">
        <f t="shared" si="18"/>
        <v>0</v>
      </c>
      <c r="V72" s="169">
        <f t="shared" si="18"/>
        <v>0</v>
      </c>
      <c r="W72" s="169">
        <f t="shared" si="18"/>
        <v>0</v>
      </c>
      <c r="X72" s="169">
        <f t="shared" si="18"/>
        <v>0</v>
      </c>
      <c r="Y72" s="169">
        <f t="shared" si="18"/>
        <v>0</v>
      </c>
      <c r="Z72" s="169">
        <f t="shared" si="18"/>
        <v>0</v>
      </c>
      <c r="AA72" s="169">
        <f t="shared" si="18"/>
        <v>0</v>
      </c>
      <c r="AB72" s="169">
        <f t="shared" si="18"/>
        <v>0</v>
      </c>
      <c r="AC72" s="169">
        <f t="shared" si="18"/>
        <v>0</v>
      </c>
      <c r="AD72" s="169">
        <f t="shared" si="18"/>
        <v>0</v>
      </c>
      <c r="AE72" s="169">
        <f t="shared" si="18"/>
        <v>0</v>
      </c>
      <c r="AF72" s="169">
        <f t="shared" si="18"/>
        <v>0</v>
      </c>
      <c r="AG72" s="171">
        <f t="shared" si="3"/>
        <v>0</v>
      </c>
      <c r="AH72" s="171">
        <f t="shared" si="4"/>
        <v>0</v>
      </c>
      <c r="AI72" s="171">
        <f t="shared" si="5"/>
        <v>0</v>
      </c>
      <c r="AJ72" s="171">
        <f t="shared" si="6"/>
        <v>0</v>
      </c>
      <c r="AK72" s="171">
        <f t="shared" si="7"/>
        <v>0</v>
      </c>
      <c r="AL72" s="171">
        <f t="shared" si="8"/>
        <v>0</v>
      </c>
      <c r="AM72" s="171">
        <f t="shared" si="9"/>
        <v>0</v>
      </c>
    </row>
    <row r="73" spans="1:39" s="4" customFormat="1" ht="78.75" outlineLevel="1">
      <c r="A73" s="11" t="s">
        <v>158</v>
      </c>
      <c r="B73" s="61" t="s">
        <v>377</v>
      </c>
      <c r="C73" s="11" t="s">
        <v>378</v>
      </c>
      <c r="D73" s="169">
        <v>0</v>
      </c>
      <c r="E73" s="169">
        <v>0</v>
      </c>
      <c r="F73" s="169">
        <v>0</v>
      </c>
      <c r="G73" s="169">
        <v>0</v>
      </c>
      <c r="H73" s="169">
        <v>0</v>
      </c>
      <c r="I73" s="169">
        <v>0</v>
      </c>
      <c r="J73" s="169">
        <v>0</v>
      </c>
      <c r="K73" s="169">
        <v>0</v>
      </c>
      <c r="L73" s="169">
        <v>0</v>
      </c>
      <c r="M73" s="169">
        <v>0</v>
      </c>
      <c r="N73" s="169">
        <v>0</v>
      </c>
      <c r="O73" s="169">
        <v>0</v>
      </c>
      <c r="P73" s="169">
        <v>0</v>
      </c>
      <c r="Q73" s="169">
        <v>0</v>
      </c>
      <c r="R73" s="169">
        <v>0</v>
      </c>
      <c r="S73" s="169">
        <v>0</v>
      </c>
      <c r="T73" s="169">
        <v>0</v>
      </c>
      <c r="U73" s="169">
        <v>0</v>
      </c>
      <c r="V73" s="169">
        <v>0</v>
      </c>
      <c r="W73" s="169">
        <v>0</v>
      </c>
      <c r="X73" s="169">
        <v>0</v>
      </c>
      <c r="Y73" s="169">
        <v>0</v>
      </c>
      <c r="Z73" s="169">
        <v>0</v>
      </c>
      <c r="AA73" s="169">
        <v>0</v>
      </c>
      <c r="AB73" s="169">
        <v>0</v>
      </c>
      <c r="AC73" s="169">
        <v>0</v>
      </c>
      <c r="AD73" s="169">
        <v>0</v>
      </c>
      <c r="AE73" s="169">
        <v>0</v>
      </c>
      <c r="AF73" s="169">
        <v>0</v>
      </c>
      <c r="AG73" s="171">
        <f t="shared" si="3"/>
        <v>0</v>
      </c>
      <c r="AH73" s="171">
        <f t="shared" si="4"/>
        <v>0</v>
      </c>
      <c r="AI73" s="171">
        <f t="shared" si="5"/>
        <v>0</v>
      </c>
      <c r="AJ73" s="171">
        <f t="shared" si="6"/>
        <v>0</v>
      </c>
      <c r="AK73" s="171">
        <f t="shared" si="7"/>
        <v>0</v>
      </c>
      <c r="AL73" s="171">
        <f t="shared" si="8"/>
        <v>0</v>
      </c>
      <c r="AM73" s="171">
        <f t="shared" si="9"/>
        <v>0</v>
      </c>
    </row>
    <row r="74" spans="1:39" s="4" customFormat="1" ht="47.25" outlineLevel="1">
      <c r="A74" s="11" t="s">
        <v>158</v>
      </c>
      <c r="B74" s="61" t="s">
        <v>380</v>
      </c>
      <c r="C74" s="11" t="s">
        <v>381</v>
      </c>
      <c r="D74" s="169">
        <v>0</v>
      </c>
      <c r="E74" s="169">
        <v>0</v>
      </c>
      <c r="F74" s="169">
        <v>0</v>
      </c>
      <c r="G74" s="169">
        <v>0</v>
      </c>
      <c r="H74" s="169">
        <v>0</v>
      </c>
      <c r="I74" s="169">
        <v>0</v>
      </c>
      <c r="J74" s="169">
        <v>0</v>
      </c>
      <c r="K74" s="169">
        <v>0</v>
      </c>
      <c r="L74" s="169">
        <v>0</v>
      </c>
      <c r="M74" s="169">
        <v>0</v>
      </c>
      <c r="N74" s="169">
        <v>0</v>
      </c>
      <c r="O74" s="169">
        <v>0</v>
      </c>
      <c r="P74" s="169">
        <v>0</v>
      </c>
      <c r="Q74" s="169">
        <v>0</v>
      </c>
      <c r="R74" s="169">
        <v>0</v>
      </c>
      <c r="S74" s="169">
        <v>0</v>
      </c>
      <c r="T74" s="169">
        <v>0</v>
      </c>
      <c r="U74" s="169">
        <v>0</v>
      </c>
      <c r="V74" s="169">
        <v>0</v>
      </c>
      <c r="W74" s="169">
        <v>0</v>
      </c>
      <c r="X74" s="169">
        <v>0</v>
      </c>
      <c r="Y74" s="169">
        <v>0</v>
      </c>
      <c r="Z74" s="169">
        <v>0</v>
      </c>
      <c r="AA74" s="169">
        <v>0</v>
      </c>
      <c r="AB74" s="169">
        <v>0</v>
      </c>
      <c r="AC74" s="169">
        <v>0</v>
      </c>
      <c r="AD74" s="169">
        <v>0</v>
      </c>
      <c r="AE74" s="169">
        <v>0</v>
      </c>
      <c r="AF74" s="169">
        <v>0</v>
      </c>
      <c r="AG74" s="171">
        <f t="shared" si="3"/>
        <v>0</v>
      </c>
      <c r="AH74" s="171">
        <f t="shared" si="4"/>
        <v>0</v>
      </c>
      <c r="AI74" s="171">
        <f t="shared" si="5"/>
        <v>0</v>
      </c>
      <c r="AJ74" s="171">
        <f t="shared" si="6"/>
        <v>0</v>
      </c>
      <c r="AK74" s="171">
        <f t="shared" si="7"/>
        <v>0</v>
      </c>
      <c r="AL74" s="171">
        <f t="shared" si="8"/>
        <v>0</v>
      </c>
      <c r="AM74" s="171">
        <f t="shared" si="9"/>
        <v>0</v>
      </c>
    </row>
    <row r="75" spans="1:39" s="4" customFormat="1" ht="47.25" outlineLevel="1">
      <c r="A75" s="11" t="s">
        <v>158</v>
      </c>
      <c r="B75" s="61" t="s">
        <v>383</v>
      </c>
      <c r="C75" s="11" t="s">
        <v>384</v>
      </c>
      <c r="D75" s="169">
        <v>0</v>
      </c>
      <c r="E75" s="169">
        <v>0</v>
      </c>
      <c r="F75" s="169">
        <v>0</v>
      </c>
      <c r="G75" s="169">
        <v>0</v>
      </c>
      <c r="H75" s="169">
        <v>0</v>
      </c>
      <c r="I75" s="169">
        <v>0</v>
      </c>
      <c r="J75" s="169">
        <v>0</v>
      </c>
      <c r="K75" s="169">
        <v>0</v>
      </c>
      <c r="L75" s="169">
        <v>0</v>
      </c>
      <c r="M75" s="169">
        <v>0</v>
      </c>
      <c r="N75" s="169">
        <v>0</v>
      </c>
      <c r="O75" s="169">
        <v>0</v>
      </c>
      <c r="P75" s="169">
        <v>0</v>
      </c>
      <c r="Q75" s="169">
        <v>0</v>
      </c>
      <c r="R75" s="169">
        <v>0</v>
      </c>
      <c r="S75" s="169">
        <v>0</v>
      </c>
      <c r="T75" s="169">
        <v>0</v>
      </c>
      <c r="U75" s="169">
        <v>0</v>
      </c>
      <c r="V75" s="169">
        <v>0</v>
      </c>
      <c r="W75" s="169">
        <v>0</v>
      </c>
      <c r="X75" s="169">
        <v>0</v>
      </c>
      <c r="Y75" s="169">
        <v>0</v>
      </c>
      <c r="Z75" s="169">
        <v>0</v>
      </c>
      <c r="AA75" s="169">
        <v>0</v>
      </c>
      <c r="AB75" s="169">
        <v>0</v>
      </c>
      <c r="AC75" s="169">
        <v>0</v>
      </c>
      <c r="AD75" s="169">
        <v>0</v>
      </c>
      <c r="AE75" s="169">
        <v>0</v>
      </c>
      <c r="AF75" s="169">
        <v>0</v>
      </c>
      <c r="AG75" s="171">
        <f t="shared" si="3"/>
        <v>0</v>
      </c>
      <c r="AH75" s="171">
        <f t="shared" si="4"/>
        <v>0</v>
      </c>
      <c r="AI75" s="171">
        <f t="shared" si="5"/>
        <v>0</v>
      </c>
      <c r="AJ75" s="171">
        <f t="shared" si="6"/>
        <v>0</v>
      </c>
      <c r="AK75" s="171">
        <f t="shared" si="7"/>
        <v>0</v>
      </c>
      <c r="AL75" s="171">
        <f t="shared" si="8"/>
        <v>0</v>
      </c>
      <c r="AM75" s="171">
        <f t="shared" si="9"/>
        <v>0</v>
      </c>
    </row>
    <row r="76" spans="1:39" s="4" customFormat="1" ht="63" outlineLevel="1">
      <c r="A76" s="42" t="s">
        <v>160</v>
      </c>
      <c r="B76" s="43" t="s">
        <v>161</v>
      </c>
      <c r="C76" s="167" t="s">
        <v>75</v>
      </c>
      <c r="D76" s="169">
        <v>0</v>
      </c>
      <c r="E76" s="169">
        <v>0</v>
      </c>
      <c r="F76" s="169">
        <v>0</v>
      </c>
      <c r="G76" s="169">
        <v>0</v>
      </c>
      <c r="H76" s="169">
        <v>0</v>
      </c>
      <c r="I76" s="169">
        <v>0</v>
      </c>
      <c r="J76" s="169">
        <v>0</v>
      </c>
      <c r="K76" s="169">
        <v>0</v>
      </c>
      <c r="L76" s="169">
        <v>0</v>
      </c>
      <c r="M76" s="169">
        <v>0</v>
      </c>
      <c r="N76" s="169">
        <v>0</v>
      </c>
      <c r="O76" s="169">
        <v>0</v>
      </c>
      <c r="P76" s="169">
        <v>0</v>
      </c>
      <c r="Q76" s="169">
        <v>0</v>
      </c>
      <c r="R76" s="169">
        <v>0</v>
      </c>
      <c r="S76" s="169">
        <v>0</v>
      </c>
      <c r="T76" s="169">
        <v>0</v>
      </c>
      <c r="U76" s="169">
        <v>0</v>
      </c>
      <c r="V76" s="169">
        <v>0</v>
      </c>
      <c r="W76" s="169">
        <v>0</v>
      </c>
      <c r="X76" s="169">
        <v>0</v>
      </c>
      <c r="Y76" s="169">
        <v>0</v>
      </c>
      <c r="Z76" s="169">
        <v>0</v>
      </c>
      <c r="AA76" s="169">
        <v>0</v>
      </c>
      <c r="AB76" s="169">
        <v>0</v>
      </c>
      <c r="AC76" s="169">
        <v>0</v>
      </c>
      <c r="AD76" s="169">
        <v>0</v>
      </c>
      <c r="AE76" s="169">
        <v>0</v>
      </c>
      <c r="AF76" s="169">
        <v>0</v>
      </c>
      <c r="AG76" s="171">
        <f t="shared" si="3"/>
        <v>0</v>
      </c>
      <c r="AH76" s="171">
        <f t="shared" si="4"/>
        <v>0</v>
      </c>
      <c r="AI76" s="171">
        <f t="shared" si="5"/>
        <v>0</v>
      </c>
      <c r="AJ76" s="171">
        <f t="shared" si="6"/>
        <v>0</v>
      </c>
      <c r="AK76" s="171">
        <f t="shared" si="7"/>
        <v>0</v>
      </c>
      <c r="AL76" s="171">
        <f t="shared" si="8"/>
        <v>0</v>
      </c>
      <c r="AM76" s="171">
        <f t="shared" si="9"/>
        <v>0</v>
      </c>
    </row>
    <row r="77" spans="1:39" s="4" customFormat="1" ht="31.5" outlineLevel="1">
      <c r="A77" s="42" t="s">
        <v>162</v>
      </c>
      <c r="B77" s="43" t="s">
        <v>163</v>
      </c>
      <c r="C77" s="167" t="s">
        <v>75</v>
      </c>
      <c r="D77" s="169">
        <v>155.21596580338985</v>
      </c>
      <c r="E77" s="169">
        <f t="shared" ref="E77:AF77" si="19">E78</f>
        <v>0</v>
      </c>
      <c r="F77" s="169">
        <f t="shared" si="19"/>
        <v>31.950169491525426</v>
      </c>
      <c r="G77" s="169">
        <f t="shared" si="19"/>
        <v>12.87</v>
      </c>
      <c r="H77" s="169">
        <f t="shared" si="19"/>
        <v>0</v>
      </c>
      <c r="I77" s="169">
        <f t="shared" si="19"/>
        <v>102.71351</v>
      </c>
      <c r="J77" s="169">
        <f t="shared" si="19"/>
        <v>0</v>
      </c>
      <c r="K77" s="169">
        <f t="shared" si="19"/>
        <v>0</v>
      </c>
      <c r="L77" s="169">
        <f t="shared" si="19"/>
        <v>0</v>
      </c>
      <c r="M77" s="169">
        <f t="shared" si="19"/>
        <v>30.255254237288138</v>
      </c>
      <c r="N77" s="169">
        <f t="shared" si="19"/>
        <v>12.87</v>
      </c>
      <c r="O77" s="169">
        <f t="shared" si="19"/>
        <v>0</v>
      </c>
      <c r="P77" s="169">
        <f t="shared" si="19"/>
        <v>102.71351</v>
      </c>
      <c r="Q77" s="169">
        <f t="shared" si="19"/>
        <v>0</v>
      </c>
      <c r="R77" s="169">
        <f t="shared" si="19"/>
        <v>0</v>
      </c>
      <c r="S77" s="169">
        <f t="shared" si="19"/>
        <v>0</v>
      </c>
      <c r="T77" s="169">
        <f t="shared" si="19"/>
        <v>30.255254237288138</v>
      </c>
      <c r="U77" s="169">
        <f t="shared" si="19"/>
        <v>12.87</v>
      </c>
      <c r="V77" s="169">
        <f t="shared" si="19"/>
        <v>0</v>
      </c>
      <c r="W77" s="169">
        <f t="shared" si="19"/>
        <v>102.71351</v>
      </c>
      <c r="X77" s="169">
        <f t="shared" si="19"/>
        <v>0</v>
      </c>
      <c r="Y77" s="169">
        <f t="shared" si="19"/>
        <v>0</v>
      </c>
      <c r="Z77" s="169">
        <f t="shared" si="19"/>
        <v>0</v>
      </c>
      <c r="AA77" s="169">
        <f t="shared" si="19"/>
        <v>30.255254237288138</v>
      </c>
      <c r="AB77" s="169">
        <f t="shared" si="19"/>
        <v>12.87</v>
      </c>
      <c r="AC77" s="169">
        <f t="shared" si="19"/>
        <v>0</v>
      </c>
      <c r="AD77" s="169">
        <f t="shared" si="19"/>
        <v>102.71351</v>
      </c>
      <c r="AE77" s="169">
        <f t="shared" si="19"/>
        <v>0</v>
      </c>
      <c r="AF77" s="169">
        <f t="shared" si="19"/>
        <v>0</v>
      </c>
      <c r="AG77" s="171">
        <f t="shared" si="3"/>
        <v>0</v>
      </c>
      <c r="AH77" s="29">
        <f t="shared" si="4"/>
        <v>122.71593220338984</v>
      </c>
      <c r="AI77" s="29">
        <f t="shared" si="5"/>
        <v>51.48</v>
      </c>
      <c r="AJ77" s="171">
        <f t="shared" si="6"/>
        <v>0</v>
      </c>
      <c r="AK77" s="29">
        <f t="shared" si="7"/>
        <v>410.85404</v>
      </c>
      <c r="AL77" s="171">
        <f t="shared" si="8"/>
        <v>0</v>
      </c>
      <c r="AM77" s="171">
        <f t="shared" si="9"/>
        <v>0</v>
      </c>
    </row>
    <row r="78" spans="1:39" s="4" customFormat="1" ht="63" outlineLevel="1">
      <c r="A78" s="11" t="s">
        <v>162</v>
      </c>
      <c r="B78" s="43" t="s">
        <v>165</v>
      </c>
      <c r="C78" s="168" t="s">
        <v>385</v>
      </c>
      <c r="D78" s="169">
        <v>155.21596580338985</v>
      </c>
      <c r="E78" s="169">
        <v>0</v>
      </c>
      <c r="F78" s="169">
        <f>35.34-4/1.18</f>
        <v>31.950169491525426</v>
      </c>
      <c r="G78" s="169">
        <v>12.87</v>
      </c>
      <c r="H78" s="169">
        <v>0</v>
      </c>
      <c r="I78" s="169">
        <v>102.71351</v>
      </c>
      <c r="J78" s="169">
        <f>SUM(J79:J81)</f>
        <v>0</v>
      </c>
      <c r="K78" s="169">
        <v>0</v>
      </c>
      <c r="L78" s="169">
        <v>0</v>
      </c>
      <c r="M78" s="169">
        <f>35.34-6/1.18</f>
        <v>30.255254237288138</v>
      </c>
      <c r="N78" s="169">
        <v>12.87</v>
      </c>
      <c r="O78" s="169">
        <v>0</v>
      </c>
      <c r="P78" s="169">
        <v>102.71351</v>
      </c>
      <c r="Q78" s="169">
        <v>0</v>
      </c>
      <c r="R78" s="169">
        <v>0</v>
      </c>
      <c r="S78" s="169">
        <v>0</v>
      </c>
      <c r="T78" s="169">
        <f>35.34-6/1.18</f>
        <v>30.255254237288138</v>
      </c>
      <c r="U78" s="169">
        <v>12.87</v>
      </c>
      <c r="V78" s="169">
        <v>0</v>
      </c>
      <c r="W78" s="169">
        <v>102.71351</v>
      </c>
      <c r="X78" s="169">
        <f>SUM(X79:X81)</f>
        <v>0</v>
      </c>
      <c r="Y78" s="169">
        <f>SUM(Y79:Y81)</f>
        <v>0</v>
      </c>
      <c r="Z78" s="169">
        <v>0</v>
      </c>
      <c r="AA78" s="169">
        <f>35.34-6/1.18</f>
        <v>30.255254237288138</v>
      </c>
      <c r="AB78" s="169">
        <v>12.87</v>
      </c>
      <c r="AC78" s="169">
        <v>0</v>
      </c>
      <c r="AD78" s="169">
        <v>102.71351</v>
      </c>
      <c r="AE78" s="169">
        <f>SUM(AE79:AE81)</f>
        <v>0</v>
      </c>
      <c r="AF78" s="169">
        <f>SUM(AF79:AF81)</f>
        <v>0</v>
      </c>
      <c r="AG78" s="171">
        <f t="shared" si="3"/>
        <v>0</v>
      </c>
      <c r="AH78" s="29">
        <f t="shared" si="4"/>
        <v>122.71593220338984</v>
      </c>
      <c r="AI78" s="29">
        <f t="shared" si="5"/>
        <v>51.48</v>
      </c>
      <c r="AJ78" s="171">
        <f t="shared" si="6"/>
        <v>0</v>
      </c>
      <c r="AK78" s="29">
        <f t="shared" si="7"/>
        <v>410.85404</v>
      </c>
      <c r="AL78" s="171">
        <f t="shared" si="8"/>
        <v>0</v>
      </c>
      <c r="AM78" s="171">
        <f t="shared" si="9"/>
        <v>0</v>
      </c>
    </row>
    <row r="79" spans="1:39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L79" s="4"/>
      <c r="AM79" s="4"/>
    </row>
    <row r="80" spans="1:39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L80" s="4"/>
      <c r="AM80" s="4"/>
    </row>
    <row r="81" spans="1:39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L81" s="4"/>
      <c r="AM81" s="4"/>
    </row>
  </sheetData>
  <mergeCells count="31">
    <mergeCell ref="A16:A20"/>
    <mergeCell ref="B16:B20"/>
    <mergeCell ref="C16:C20"/>
    <mergeCell ref="L18:R18"/>
    <mergeCell ref="Z17:AF17"/>
    <mergeCell ref="Z18:AF18"/>
    <mergeCell ref="AA19:AF19"/>
    <mergeCell ref="E17:K17"/>
    <mergeCell ref="L17:R17"/>
    <mergeCell ref="E16:AM16"/>
    <mergeCell ref="AG17:AM17"/>
    <mergeCell ref="D19:D20"/>
    <mergeCell ref="S18:Y18"/>
    <mergeCell ref="AG18:AM18"/>
    <mergeCell ref="E18:K18"/>
    <mergeCell ref="AH19:AM19"/>
    <mergeCell ref="A3:AM3"/>
    <mergeCell ref="A4:AM4"/>
    <mergeCell ref="A2:AM2"/>
    <mergeCell ref="A5:AM5"/>
    <mergeCell ref="A15:AL15"/>
    <mergeCell ref="A14:K14"/>
    <mergeCell ref="A9:AM9"/>
    <mergeCell ref="A10:AM10"/>
    <mergeCell ref="A12:AM12"/>
    <mergeCell ref="A13:AM13"/>
    <mergeCell ref="F19:K19"/>
    <mergeCell ref="M19:R19"/>
    <mergeCell ref="T19:Y19"/>
    <mergeCell ref="D16:D18"/>
    <mergeCell ref="S17:Y1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33" fitToWidth="7" fitToHeight="7" orientation="landscape" r:id="rId1"/>
  <headerFooter differentFirst="1">
    <oddHeader>&amp;C&amp;P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2:AL76"/>
  <sheetViews>
    <sheetView view="pageBreakPreview" zoomScale="75" zoomScaleNormal="75" zoomScaleSheetLayoutView="75" workbookViewId="0">
      <selection activeCell="A5" sqref="A5:AL5"/>
    </sheetView>
  </sheetViews>
  <sheetFormatPr defaultRowHeight="15"/>
  <cols>
    <col min="1" max="1" width="9" customWidth="1"/>
    <col min="2" max="2" width="30.7109375" customWidth="1"/>
    <col min="3" max="3" width="16.140625" customWidth="1"/>
    <col min="4" max="4" width="12.140625" bestFit="1" customWidth="1"/>
    <col min="5" max="5" width="10" customWidth="1"/>
    <col min="6" max="6" width="7.28515625" customWidth="1"/>
    <col min="7" max="8" width="5.85546875" customWidth="1"/>
    <col min="9" max="9" width="6.42578125" customWidth="1"/>
    <col min="10" max="10" width="6.28515625" customWidth="1"/>
    <col min="11" max="11" width="12.140625" bestFit="1" customWidth="1"/>
    <col min="12" max="12" width="7.7109375" customWidth="1"/>
    <col min="13" max="13" width="8" customWidth="1"/>
    <col min="14" max="14" width="7.42578125" customWidth="1"/>
    <col min="15" max="15" width="6.7109375" customWidth="1"/>
    <col min="16" max="16" width="7.140625" customWidth="1"/>
    <col min="17" max="17" width="6.42578125" customWidth="1"/>
    <col min="18" max="18" width="12.140625" bestFit="1" customWidth="1"/>
    <col min="19" max="19" width="7" customWidth="1"/>
    <col min="20" max="21" width="6" customWidth="1"/>
    <col min="22" max="22" width="5.85546875" customWidth="1"/>
    <col min="23" max="23" width="6" customWidth="1"/>
    <col min="24" max="24" width="7.42578125" customWidth="1"/>
    <col min="25" max="25" width="12.140625" bestFit="1" customWidth="1"/>
    <col min="26" max="26" width="8.7109375" customWidth="1"/>
    <col min="27" max="27" width="7.28515625" customWidth="1"/>
    <col min="28" max="28" width="6.42578125" customWidth="1"/>
    <col min="29" max="29" width="6.5703125" customWidth="1"/>
    <col min="30" max="30" width="6.42578125" customWidth="1"/>
    <col min="31" max="31" width="7.85546875" customWidth="1"/>
    <col min="32" max="32" width="9.85546875" customWidth="1"/>
    <col min="33" max="33" width="8.140625" customWidth="1"/>
    <col min="34" max="34" width="6.7109375" customWidth="1"/>
    <col min="35" max="35" width="7.140625" customWidth="1"/>
    <col min="36" max="37" width="7" customWidth="1"/>
    <col min="38" max="38" width="6.28515625" customWidth="1"/>
  </cols>
  <sheetData>
    <row r="2" spans="1:38" ht="20.25">
      <c r="A2" s="324" t="s">
        <v>342</v>
      </c>
      <c r="B2" s="324"/>
      <c r="C2" s="324"/>
      <c r="D2" s="324"/>
      <c r="E2" s="324"/>
      <c r="F2" s="324"/>
      <c r="G2" s="324"/>
      <c r="H2" s="324"/>
      <c r="I2" s="324"/>
      <c r="J2" s="324"/>
      <c r="K2" s="324"/>
      <c r="L2" s="324"/>
      <c r="M2" s="324"/>
      <c r="N2" s="324"/>
      <c r="O2" s="324"/>
      <c r="P2" s="324"/>
      <c r="Q2" s="324"/>
      <c r="R2" s="324"/>
      <c r="S2" s="324"/>
      <c r="T2" s="324"/>
      <c r="U2" s="324"/>
      <c r="V2" s="324"/>
      <c r="W2" s="324"/>
      <c r="X2" s="324"/>
      <c r="Y2" s="324"/>
      <c r="Z2" s="324"/>
      <c r="AA2" s="324"/>
      <c r="AB2" s="324"/>
      <c r="AC2" s="324"/>
      <c r="AD2" s="324"/>
      <c r="AE2" s="324"/>
      <c r="AF2" s="324"/>
      <c r="AG2" s="324"/>
      <c r="AH2" s="324"/>
      <c r="AI2" s="324"/>
      <c r="AJ2" s="324"/>
      <c r="AK2" s="324"/>
      <c r="AL2" s="324"/>
    </row>
    <row r="3" spans="1:38" ht="20.25">
      <c r="A3" s="324" t="s">
        <v>298</v>
      </c>
      <c r="B3" s="324"/>
      <c r="C3" s="324"/>
      <c r="D3" s="324"/>
      <c r="E3" s="324"/>
      <c r="F3" s="324"/>
      <c r="G3" s="324"/>
      <c r="H3" s="324"/>
      <c r="I3" s="324"/>
      <c r="J3" s="324"/>
      <c r="K3" s="324"/>
      <c r="L3" s="324"/>
      <c r="M3" s="324"/>
      <c r="N3" s="324"/>
      <c r="O3" s="324"/>
      <c r="P3" s="324"/>
      <c r="Q3" s="324"/>
      <c r="R3" s="324"/>
      <c r="S3" s="324"/>
      <c r="T3" s="324"/>
      <c r="U3" s="324"/>
      <c r="V3" s="324"/>
      <c r="W3" s="324"/>
      <c r="X3" s="324"/>
      <c r="Y3" s="324"/>
      <c r="Z3" s="324"/>
      <c r="AA3" s="324"/>
      <c r="AB3" s="324"/>
      <c r="AC3" s="324"/>
      <c r="AD3" s="324"/>
      <c r="AE3" s="324"/>
      <c r="AF3" s="324"/>
      <c r="AG3" s="324"/>
      <c r="AH3" s="324"/>
      <c r="AI3" s="324"/>
      <c r="AJ3" s="324"/>
      <c r="AK3" s="324"/>
      <c r="AL3" s="324"/>
    </row>
    <row r="4" spans="1:38" ht="20.25">
      <c r="A4" s="324" t="s">
        <v>294</v>
      </c>
      <c r="B4" s="324"/>
      <c r="C4" s="324"/>
      <c r="D4" s="324"/>
      <c r="E4" s="324"/>
      <c r="F4" s="324"/>
      <c r="G4" s="324"/>
      <c r="H4" s="324"/>
      <c r="I4" s="324"/>
      <c r="J4" s="324"/>
      <c r="K4" s="324"/>
      <c r="L4" s="324"/>
      <c r="M4" s="324"/>
      <c r="N4" s="324"/>
      <c r="O4" s="324"/>
      <c r="P4" s="324"/>
      <c r="Q4" s="324"/>
      <c r="R4" s="324"/>
      <c r="S4" s="324"/>
      <c r="T4" s="324"/>
      <c r="U4" s="324"/>
      <c r="V4" s="324"/>
      <c r="W4" s="324"/>
      <c r="X4" s="324"/>
      <c r="Y4" s="324"/>
      <c r="Z4" s="324"/>
      <c r="AA4" s="324"/>
      <c r="AB4" s="324"/>
      <c r="AC4" s="324"/>
      <c r="AD4" s="324"/>
      <c r="AE4" s="324"/>
      <c r="AF4" s="324"/>
      <c r="AG4" s="324"/>
      <c r="AH4" s="324"/>
      <c r="AI4" s="324"/>
      <c r="AJ4" s="324"/>
      <c r="AK4" s="324"/>
      <c r="AL4" s="324"/>
    </row>
    <row r="5" spans="1:38" ht="26.25" customHeight="1">
      <c r="A5" s="324" t="s">
        <v>529</v>
      </c>
      <c r="B5" s="324"/>
      <c r="C5" s="324"/>
      <c r="D5" s="324"/>
      <c r="E5" s="324"/>
      <c r="F5" s="324"/>
      <c r="G5" s="324"/>
      <c r="H5" s="324"/>
      <c r="I5" s="324"/>
      <c r="J5" s="324"/>
      <c r="K5" s="324"/>
      <c r="L5" s="324"/>
      <c r="M5" s="324"/>
      <c r="N5" s="324"/>
      <c r="O5" s="324"/>
      <c r="P5" s="324"/>
      <c r="Q5" s="324"/>
      <c r="R5" s="324"/>
      <c r="S5" s="324"/>
      <c r="T5" s="324"/>
      <c r="U5" s="324"/>
      <c r="V5" s="324"/>
      <c r="W5" s="324"/>
      <c r="X5" s="324"/>
      <c r="Y5" s="324"/>
      <c r="Z5" s="324"/>
      <c r="AA5" s="324"/>
      <c r="AB5" s="324"/>
      <c r="AC5" s="324"/>
      <c r="AD5" s="324"/>
      <c r="AE5" s="324"/>
      <c r="AF5" s="324"/>
      <c r="AG5" s="324"/>
      <c r="AH5" s="324"/>
      <c r="AI5" s="324"/>
      <c r="AJ5" s="324"/>
      <c r="AK5" s="324"/>
      <c r="AL5" s="324"/>
    </row>
    <row r="6" spans="1:38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</row>
    <row r="7" spans="1:38" ht="20.25">
      <c r="A7" s="325" t="s">
        <v>26</v>
      </c>
      <c r="B7" s="325"/>
      <c r="C7" s="325"/>
      <c r="D7" s="325"/>
      <c r="E7" s="325"/>
      <c r="F7" s="325"/>
      <c r="G7" s="325"/>
      <c r="H7" s="325"/>
      <c r="I7" s="325"/>
      <c r="J7" s="325"/>
      <c r="K7" s="325"/>
      <c r="L7" s="325"/>
      <c r="M7" s="325"/>
      <c r="N7" s="325"/>
      <c r="O7" s="325"/>
      <c r="P7" s="325"/>
      <c r="Q7" s="325"/>
      <c r="R7" s="325"/>
      <c r="S7" s="325"/>
      <c r="T7" s="325"/>
      <c r="U7" s="325"/>
      <c r="V7" s="325"/>
      <c r="W7" s="325"/>
      <c r="X7" s="325"/>
      <c r="Y7" s="325"/>
      <c r="Z7" s="325"/>
      <c r="AA7" s="325"/>
      <c r="AB7" s="325"/>
      <c r="AC7" s="325"/>
      <c r="AD7" s="325"/>
      <c r="AE7" s="325"/>
      <c r="AF7" s="325"/>
      <c r="AG7" s="325"/>
      <c r="AH7" s="325"/>
      <c r="AI7" s="325"/>
      <c r="AJ7" s="325"/>
      <c r="AK7" s="325"/>
      <c r="AL7" s="325"/>
    </row>
    <row r="8" spans="1:38" ht="18.75">
      <c r="A8" s="318" t="s">
        <v>432</v>
      </c>
      <c r="B8" s="318"/>
      <c r="C8" s="318"/>
      <c r="D8" s="318"/>
      <c r="E8" s="318"/>
      <c r="F8" s="318"/>
      <c r="G8" s="318"/>
      <c r="H8" s="318"/>
      <c r="I8" s="318"/>
      <c r="J8" s="318"/>
      <c r="K8" s="318"/>
      <c r="L8" s="318"/>
      <c r="M8" s="318"/>
      <c r="N8" s="318"/>
      <c r="O8" s="318"/>
      <c r="P8" s="318"/>
      <c r="Q8" s="318"/>
      <c r="R8" s="318"/>
      <c r="S8" s="318"/>
      <c r="T8" s="318"/>
      <c r="U8" s="318"/>
      <c r="V8" s="318"/>
      <c r="W8" s="318"/>
      <c r="X8" s="318"/>
      <c r="Y8" s="318"/>
      <c r="Z8" s="318"/>
      <c r="AA8" s="318"/>
      <c r="AB8" s="318"/>
      <c r="AC8" s="318"/>
      <c r="AD8" s="318"/>
      <c r="AE8" s="318"/>
      <c r="AF8" s="318"/>
      <c r="AG8" s="318"/>
      <c r="AH8" s="318"/>
      <c r="AI8" s="318"/>
      <c r="AJ8" s="318"/>
      <c r="AK8" s="318"/>
      <c r="AL8" s="318"/>
    </row>
    <row r="9" spans="1:38">
      <c r="A9" s="319"/>
      <c r="B9" s="319"/>
      <c r="C9" s="319"/>
      <c r="D9" s="319"/>
      <c r="E9" s="319"/>
      <c r="F9" s="319"/>
      <c r="G9" s="319"/>
      <c r="H9" s="319"/>
      <c r="I9" s="319"/>
      <c r="J9" s="319"/>
      <c r="K9" s="319"/>
      <c r="L9" s="319"/>
      <c r="M9" s="319"/>
      <c r="N9" s="319"/>
      <c r="O9" s="319"/>
      <c r="P9" s="319"/>
      <c r="Q9" s="319"/>
      <c r="R9" s="319"/>
      <c r="S9" s="319"/>
      <c r="T9" s="319"/>
      <c r="U9" s="319"/>
      <c r="V9" s="319"/>
      <c r="W9" s="319"/>
      <c r="X9" s="319"/>
      <c r="Y9" s="319"/>
      <c r="Z9" s="319"/>
      <c r="AA9" s="319"/>
      <c r="AB9" s="319"/>
      <c r="AC9" s="319"/>
      <c r="AD9" s="319"/>
      <c r="AE9" s="319"/>
      <c r="AF9" s="319"/>
      <c r="AG9" s="319"/>
      <c r="AH9" s="319"/>
      <c r="AI9" s="319"/>
      <c r="AJ9" s="319"/>
      <c r="AK9" s="319"/>
      <c r="AL9" s="319"/>
    </row>
    <row r="10" spans="1:38">
      <c r="A10" s="65"/>
      <c r="B10" s="66"/>
      <c r="C10" s="66"/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66"/>
      <c r="V10" s="66"/>
      <c r="W10" s="66"/>
      <c r="X10" s="66"/>
      <c r="Y10" s="66"/>
      <c r="Z10" s="66"/>
      <c r="AA10" s="66"/>
      <c r="AB10" s="66"/>
      <c r="AC10" s="66"/>
      <c r="AD10" s="66"/>
      <c r="AE10" s="66"/>
      <c r="AF10" s="66"/>
      <c r="AG10" s="66"/>
      <c r="AH10" s="66"/>
      <c r="AI10" s="66"/>
      <c r="AJ10" s="66"/>
      <c r="AK10" s="66"/>
      <c r="AL10" s="66"/>
    </row>
    <row r="11" spans="1:38" ht="22.5" customHeight="1">
      <c r="A11" s="320" t="s">
        <v>386</v>
      </c>
      <c r="B11" s="321"/>
      <c r="C11" s="321"/>
      <c r="D11" s="321"/>
      <c r="E11" s="321"/>
      <c r="F11" s="321"/>
      <c r="G11" s="321"/>
      <c r="H11" s="321"/>
      <c r="I11" s="321"/>
      <c r="J11" s="321"/>
      <c r="K11" s="321"/>
      <c r="L11" s="321"/>
      <c r="M11" s="321"/>
      <c r="N11" s="321"/>
      <c r="O11" s="321"/>
      <c r="P11" s="321"/>
      <c r="Q11" s="321"/>
      <c r="R11" s="321"/>
      <c r="S11" s="321"/>
      <c r="T11" s="321"/>
      <c r="U11" s="321"/>
      <c r="V11" s="321"/>
      <c r="W11" s="321"/>
      <c r="X11" s="321"/>
      <c r="Y11" s="321"/>
      <c r="Z11" s="321"/>
      <c r="AA11" s="321"/>
      <c r="AB11" s="321"/>
      <c r="AC11" s="321"/>
      <c r="AD11" s="321"/>
      <c r="AE11" s="321"/>
      <c r="AF11" s="321"/>
      <c r="AG11" s="321"/>
      <c r="AH11" s="321"/>
      <c r="AI11" s="321"/>
      <c r="AJ11" s="321"/>
      <c r="AK11" s="321"/>
      <c r="AL11" s="321"/>
    </row>
    <row r="12" spans="1:38" ht="15.75">
      <c r="A12" s="322" t="s">
        <v>1</v>
      </c>
      <c r="B12" s="323"/>
      <c r="C12" s="323"/>
      <c r="D12" s="323"/>
      <c r="E12" s="323"/>
      <c r="F12" s="323"/>
      <c r="G12" s="323"/>
      <c r="H12" s="323"/>
      <c r="I12" s="323"/>
      <c r="J12" s="323"/>
      <c r="K12" s="323"/>
      <c r="L12" s="323"/>
      <c r="M12" s="323"/>
      <c r="N12" s="323"/>
      <c r="O12" s="323"/>
      <c r="P12" s="323"/>
      <c r="Q12" s="323"/>
      <c r="R12" s="323"/>
      <c r="S12" s="323"/>
      <c r="T12" s="323"/>
      <c r="U12" s="323"/>
      <c r="V12" s="323"/>
      <c r="W12" s="323"/>
      <c r="X12" s="323"/>
      <c r="Y12" s="323"/>
      <c r="Z12" s="323"/>
      <c r="AA12" s="323"/>
      <c r="AB12" s="323"/>
      <c r="AC12" s="323"/>
      <c r="AD12" s="323"/>
      <c r="AE12" s="323"/>
      <c r="AF12" s="323"/>
      <c r="AG12" s="323"/>
      <c r="AH12" s="323"/>
      <c r="AI12" s="323"/>
      <c r="AJ12" s="323"/>
      <c r="AK12" s="323"/>
      <c r="AL12" s="323"/>
    </row>
    <row r="13" spans="1:38">
      <c r="A13" s="1"/>
    </row>
    <row r="15" spans="1:38" ht="21" customHeight="1">
      <c r="A15" s="296" t="s">
        <v>65</v>
      </c>
      <c r="B15" s="317" t="s">
        <v>66</v>
      </c>
      <c r="C15" s="317" t="s">
        <v>166</v>
      </c>
      <c r="D15" s="295" t="s">
        <v>433</v>
      </c>
      <c r="E15" s="295"/>
      <c r="F15" s="295"/>
      <c r="G15" s="295"/>
      <c r="H15" s="295"/>
      <c r="I15" s="295"/>
      <c r="J15" s="295"/>
      <c r="K15" s="295"/>
      <c r="L15" s="295"/>
      <c r="M15" s="295"/>
      <c r="N15" s="295"/>
      <c r="O15" s="295"/>
      <c r="P15" s="295"/>
      <c r="Q15" s="295"/>
      <c r="R15" s="295"/>
      <c r="S15" s="295"/>
      <c r="T15" s="295"/>
      <c r="U15" s="295"/>
      <c r="V15" s="295"/>
      <c r="W15" s="295"/>
      <c r="X15" s="295"/>
      <c r="Y15" s="295"/>
      <c r="Z15" s="295"/>
      <c r="AA15" s="295"/>
      <c r="AB15" s="295"/>
      <c r="AC15" s="295"/>
      <c r="AD15" s="295"/>
      <c r="AE15" s="295"/>
      <c r="AF15" s="295"/>
      <c r="AG15" s="295"/>
      <c r="AH15" s="295"/>
      <c r="AI15" s="295"/>
      <c r="AJ15" s="295"/>
      <c r="AK15" s="295"/>
      <c r="AL15" s="295"/>
    </row>
    <row r="16" spans="1:38" ht="20.25" customHeight="1">
      <c r="A16" s="297"/>
      <c r="B16" s="317"/>
      <c r="C16" s="317"/>
      <c r="D16" s="295" t="s">
        <v>27</v>
      </c>
      <c r="E16" s="295"/>
      <c r="F16" s="295"/>
      <c r="G16" s="295"/>
      <c r="H16" s="295"/>
      <c r="I16" s="295"/>
      <c r="J16" s="295"/>
      <c r="K16" s="295" t="s">
        <v>28</v>
      </c>
      <c r="L16" s="295"/>
      <c r="M16" s="295"/>
      <c r="N16" s="295"/>
      <c r="O16" s="295"/>
      <c r="P16" s="295"/>
      <c r="Q16" s="295"/>
      <c r="R16" s="295" t="s">
        <v>29</v>
      </c>
      <c r="S16" s="295"/>
      <c r="T16" s="295"/>
      <c r="U16" s="295"/>
      <c r="V16" s="295"/>
      <c r="W16" s="295"/>
      <c r="X16" s="295"/>
      <c r="Y16" s="295" t="s">
        <v>30</v>
      </c>
      <c r="Z16" s="295"/>
      <c r="AA16" s="295"/>
      <c r="AB16" s="295"/>
      <c r="AC16" s="295"/>
      <c r="AD16" s="295"/>
      <c r="AE16" s="295"/>
      <c r="AF16" s="317" t="s">
        <v>434</v>
      </c>
      <c r="AG16" s="317"/>
      <c r="AH16" s="317"/>
      <c r="AI16" s="317"/>
      <c r="AJ16" s="317"/>
      <c r="AK16" s="317"/>
      <c r="AL16" s="317"/>
    </row>
    <row r="17" spans="1:38" ht="47.25" customHeight="1">
      <c r="A17" s="297"/>
      <c r="B17" s="317"/>
      <c r="C17" s="317"/>
      <c r="D17" s="181" t="s">
        <v>23</v>
      </c>
      <c r="E17" s="295" t="s">
        <v>24</v>
      </c>
      <c r="F17" s="295"/>
      <c r="G17" s="295"/>
      <c r="H17" s="295"/>
      <c r="I17" s="295"/>
      <c r="J17" s="295"/>
      <c r="K17" s="181" t="s">
        <v>23</v>
      </c>
      <c r="L17" s="317" t="s">
        <v>24</v>
      </c>
      <c r="M17" s="317"/>
      <c r="N17" s="317"/>
      <c r="O17" s="317"/>
      <c r="P17" s="317"/>
      <c r="Q17" s="317"/>
      <c r="R17" s="181" t="s">
        <v>23</v>
      </c>
      <c r="S17" s="317" t="s">
        <v>24</v>
      </c>
      <c r="T17" s="317"/>
      <c r="U17" s="317"/>
      <c r="V17" s="317"/>
      <c r="W17" s="317"/>
      <c r="X17" s="317"/>
      <c r="Y17" s="181" t="s">
        <v>23</v>
      </c>
      <c r="Z17" s="317" t="s">
        <v>24</v>
      </c>
      <c r="AA17" s="317"/>
      <c r="AB17" s="317"/>
      <c r="AC17" s="317"/>
      <c r="AD17" s="317"/>
      <c r="AE17" s="317"/>
      <c r="AF17" s="181" t="s">
        <v>23</v>
      </c>
      <c r="AG17" s="317" t="s">
        <v>24</v>
      </c>
      <c r="AH17" s="317"/>
      <c r="AI17" s="317"/>
      <c r="AJ17" s="317"/>
      <c r="AK17" s="317"/>
      <c r="AL17" s="317"/>
    </row>
    <row r="18" spans="1:38" ht="63.75" customHeight="1">
      <c r="A18" s="298"/>
      <c r="B18" s="317"/>
      <c r="C18" s="317"/>
      <c r="D18" s="179" t="s">
        <v>25</v>
      </c>
      <c r="E18" s="179" t="s">
        <v>25</v>
      </c>
      <c r="F18" s="33" t="s">
        <v>176</v>
      </c>
      <c r="G18" s="33" t="s">
        <v>177</v>
      </c>
      <c r="H18" s="33" t="s">
        <v>178</v>
      </c>
      <c r="I18" s="33" t="s">
        <v>179</v>
      </c>
      <c r="J18" s="33" t="s">
        <v>180</v>
      </c>
      <c r="K18" s="179" t="s">
        <v>25</v>
      </c>
      <c r="L18" s="179" t="s">
        <v>25</v>
      </c>
      <c r="M18" s="33" t="s">
        <v>176</v>
      </c>
      <c r="N18" s="33" t="s">
        <v>177</v>
      </c>
      <c r="O18" s="33" t="s">
        <v>178</v>
      </c>
      <c r="P18" s="33" t="s">
        <v>179</v>
      </c>
      <c r="Q18" s="33" t="s">
        <v>180</v>
      </c>
      <c r="R18" s="179" t="s">
        <v>25</v>
      </c>
      <c r="S18" s="179" t="s">
        <v>25</v>
      </c>
      <c r="T18" s="33" t="s">
        <v>176</v>
      </c>
      <c r="U18" s="33" t="s">
        <v>177</v>
      </c>
      <c r="V18" s="33" t="s">
        <v>178</v>
      </c>
      <c r="W18" s="33" t="s">
        <v>179</v>
      </c>
      <c r="X18" s="33" t="s">
        <v>180</v>
      </c>
      <c r="Y18" s="179" t="s">
        <v>25</v>
      </c>
      <c r="Z18" s="179" t="s">
        <v>25</v>
      </c>
      <c r="AA18" s="33" t="s">
        <v>176</v>
      </c>
      <c r="AB18" s="33" t="s">
        <v>177</v>
      </c>
      <c r="AC18" s="33" t="s">
        <v>178</v>
      </c>
      <c r="AD18" s="33" t="s">
        <v>179</v>
      </c>
      <c r="AE18" s="33" t="s">
        <v>180</v>
      </c>
      <c r="AF18" s="179" t="s">
        <v>25</v>
      </c>
      <c r="AG18" s="179" t="s">
        <v>25</v>
      </c>
      <c r="AH18" s="33" t="s">
        <v>176</v>
      </c>
      <c r="AI18" s="33" t="s">
        <v>177</v>
      </c>
      <c r="AJ18" s="33" t="s">
        <v>178</v>
      </c>
      <c r="AK18" s="33" t="s">
        <v>179</v>
      </c>
      <c r="AL18" s="33" t="s">
        <v>180</v>
      </c>
    </row>
    <row r="19" spans="1:38" ht="21.75" customHeight="1">
      <c r="A19" s="180">
        <v>1</v>
      </c>
      <c r="B19" s="180">
        <v>2</v>
      </c>
      <c r="C19" s="180">
        <v>3</v>
      </c>
      <c r="D19" s="36" t="s">
        <v>182</v>
      </c>
      <c r="E19" s="36" t="s">
        <v>183</v>
      </c>
      <c r="F19" s="36" t="s">
        <v>184</v>
      </c>
      <c r="G19" s="36" t="s">
        <v>185</v>
      </c>
      <c r="H19" s="36" t="s">
        <v>186</v>
      </c>
      <c r="I19" s="36" t="s">
        <v>187</v>
      </c>
      <c r="J19" s="36" t="s">
        <v>188</v>
      </c>
      <c r="K19" s="36" t="s">
        <v>189</v>
      </c>
      <c r="L19" s="36" t="s">
        <v>190</v>
      </c>
      <c r="M19" s="36" t="s">
        <v>191</v>
      </c>
      <c r="N19" s="36" t="s">
        <v>192</v>
      </c>
      <c r="O19" s="36" t="s">
        <v>193</v>
      </c>
      <c r="P19" s="36" t="s">
        <v>194</v>
      </c>
      <c r="Q19" s="36" t="s">
        <v>195</v>
      </c>
      <c r="R19" s="36" t="s">
        <v>196</v>
      </c>
      <c r="S19" s="36" t="s">
        <v>197</v>
      </c>
      <c r="T19" s="36" t="s">
        <v>198</v>
      </c>
      <c r="U19" s="36" t="s">
        <v>199</v>
      </c>
      <c r="V19" s="36" t="s">
        <v>200</v>
      </c>
      <c r="W19" s="36" t="s">
        <v>201</v>
      </c>
      <c r="X19" s="36" t="s">
        <v>202</v>
      </c>
      <c r="Y19" s="36" t="s">
        <v>203</v>
      </c>
      <c r="Z19" s="36" t="s">
        <v>204</v>
      </c>
      <c r="AA19" s="36" t="s">
        <v>205</v>
      </c>
      <c r="AB19" s="36" t="s">
        <v>206</v>
      </c>
      <c r="AC19" s="36" t="s">
        <v>207</v>
      </c>
      <c r="AD19" s="36" t="s">
        <v>208</v>
      </c>
      <c r="AE19" s="36" t="s">
        <v>209</v>
      </c>
      <c r="AF19" s="36" t="s">
        <v>210</v>
      </c>
      <c r="AG19" s="36" t="s">
        <v>211</v>
      </c>
      <c r="AH19" s="36" t="s">
        <v>212</v>
      </c>
      <c r="AI19" s="36" t="s">
        <v>213</v>
      </c>
      <c r="AJ19" s="36" t="s">
        <v>214</v>
      </c>
      <c r="AK19" s="36" t="s">
        <v>215</v>
      </c>
      <c r="AL19" s="36" t="s">
        <v>216</v>
      </c>
    </row>
    <row r="20" spans="1:38" s="215" customFormat="1" ht="51.75" customHeight="1">
      <c r="A20" s="16" t="s">
        <v>73</v>
      </c>
      <c r="B20" s="41" t="s">
        <v>74</v>
      </c>
      <c r="C20" s="40" t="s">
        <v>75</v>
      </c>
      <c r="D20" s="172">
        <f t="shared" ref="D20:AL20" si="0">SUM(D21:D26)</f>
        <v>0</v>
      </c>
      <c r="E20" s="172">
        <f t="shared" si="0"/>
        <v>0</v>
      </c>
      <c r="F20" s="172">
        <f t="shared" si="0"/>
        <v>0</v>
      </c>
      <c r="G20" s="172">
        <f t="shared" si="0"/>
        <v>0</v>
      </c>
      <c r="H20" s="172">
        <f t="shared" si="0"/>
        <v>0</v>
      </c>
      <c r="I20" s="172">
        <f t="shared" si="0"/>
        <v>0</v>
      </c>
      <c r="J20" s="172">
        <f t="shared" si="0"/>
        <v>0</v>
      </c>
      <c r="K20" s="172">
        <f t="shared" si="0"/>
        <v>0</v>
      </c>
      <c r="L20" s="172">
        <f t="shared" si="0"/>
        <v>0</v>
      </c>
      <c r="M20" s="172">
        <f t="shared" si="0"/>
        <v>0</v>
      </c>
      <c r="N20" s="172">
        <f t="shared" si="0"/>
        <v>0</v>
      </c>
      <c r="O20" s="172">
        <f t="shared" si="0"/>
        <v>0</v>
      </c>
      <c r="P20" s="172">
        <f t="shared" si="0"/>
        <v>0</v>
      </c>
      <c r="Q20" s="172">
        <f t="shared" si="0"/>
        <v>0</v>
      </c>
      <c r="R20" s="172">
        <f t="shared" si="0"/>
        <v>0</v>
      </c>
      <c r="S20" s="172">
        <f t="shared" si="0"/>
        <v>0</v>
      </c>
      <c r="T20" s="172">
        <f t="shared" si="0"/>
        <v>0</v>
      </c>
      <c r="U20" s="172">
        <f t="shared" si="0"/>
        <v>0</v>
      </c>
      <c r="V20" s="172">
        <f t="shared" si="0"/>
        <v>0</v>
      </c>
      <c r="W20" s="172">
        <f t="shared" si="0"/>
        <v>0</v>
      </c>
      <c r="X20" s="172">
        <f t="shared" si="0"/>
        <v>0</v>
      </c>
      <c r="Y20" s="172">
        <f t="shared" si="0"/>
        <v>0</v>
      </c>
      <c r="Z20" s="172">
        <f t="shared" si="0"/>
        <v>32.5</v>
      </c>
      <c r="AA20" s="172">
        <f t="shared" si="0"/>
        <v>2.5099999999999998</v>
      </c>
      <c r="AB20" s="172">
        <f t="shared" si="0"/>
        <v>0</v>
      </c>
      <c r="AC20" s="172">
        <f t="shared" si="0"/>
        <v>0</v>
      </c>
      <c r="AD20" s="172">
        <f t="shared" si="0"/>
        <v>0</v>
      </c>
      <c r="AE20" s="172">
        <f t="shared" si="0"/>
        <v>0</v>
      </c>
      <c r="AF20" s="172">
        <f t="shared" si="0"/>
        <v>0</v>
      </c>
      <c r="AG20" s="172">
        <f t="shared" si="0"/>
        <v>32.5</v>
      </c>
      <c r="AH20" s="172">
        <f t="shared" si="0"/>
        <v>2.5099999999999998</v>
      </c>
      <c r="AI20" s="172">
        <f t="shared" si="0"/>
        <v>0</v>
      </c>
      <c r="AJ20" s="172">
        <f t="shared" si="0"/>
        <v>0</v>
      </c>
      <c r="AK20" s="172">
        <f t="shared" si="0"/>
        <v>0</v>
      </c>
      <c r="AL20" s="214">
        <f t="shared" si="0"/>
        <v>0</v>
      </c>
    </row>
    <row r="21" spans="1:38" s="215" customFormat="1" ht="39" customHeight="1">
      <c r="A21" s="16" t="s">
        <v>77</v>
      </c>
      <c r="B21" s="41" t="s">
        <v>78</v>
      </c>
      <c r="C21" s="40" t="s">
        <v>75</v>
      </c>
      <c r="D21" s="172">
        <f>D28</f>
        <v>0</v>
      </c>
      <c r="E21" s="172">
        <f t="shared" ref="E21:AL21" si="1">E28</f>
        <v>0</v>
      </c>
      <c r="F21" s="172">
        <f t="shared" si="1"/>
        <v>0</v>
      </c>
      <c r="G21" s="172">
        <f t="shared" si="1"/>
        <v>0</v>
      </c>
      <c r="H21" s="172">
        <f t="shared" si="1"/>
        <v>0</v>
      </c>
      <c r="I21" s="172">
        <f t="shared" si="1"/>
        <v>0</v>
      </c>
      <c r="J21" s="172">
        <f t="shared" si="1"/>
        <v>0</v>
      </c>
      <c r="K21" s="172">
        <f t="shared" si="1"/>
        <v>0</v>
      </c>
      <c r="L21" s="172">
        <f t="shared" si="1"/>
        <v>0</v>
      </c>
      <c r="M21" s="172">
        <f t="shared" si="1"/>
        <v>0</v>
      </c>
      <c r="N21" s="172">
        <f t="shared" si="1"/>
        <v>0</v>
      </c>
      <c r="O21" s="172">
        <f t="shared" si="1"/>
        <v>0</v>
      </c>
      <c r="P21" s="172">
        <f t="shared" si="1"/>
        <v>0</v>
      </c>
      <c r="Q21" s="172">
        <f t="shared" si="1"/>
        <v>0</v>
      </c>
      <c r="R21" s="172">
        <f t="shared" si="1"/>
        <v>0</v>
      </c>
      <c r="S21" s="172">
        <f t="shared" si="1"/>
        <v>0</v>
      </c>
      <c r="T21" s="172">
        <f t="shared" si="1"/>
        <v>0</v>
      </c>
      <c r="U21" s="172">
        <f t="shared" si="1"/>
        <v>0</v>
      </c>
      <c r="V21" s="172">
        <f t="shared" si="1"/>
        <v>0</v>
      </c>
      <c r="W21" s="172">
        <f t="shared" si="1"/>
        <v>0</v>
      </c>
      <c r="X21" s="172">
        <f t="shared" si="1"/>
        <v>0</v>
      </c>
      <c r="Y21" s="172">
        <f t="shared" si="1"/>
        <v>0</v>
      </c>
      <c r="Z21" s="172">
        <f t="shared" si="1"/>
        <v>0</v>
      </c>
      <c r="AA21" s="172">
        <f t="shared" si="1"/>
        <v>0</v>
      </c>
      <c r="AB21" s="172">
        <f t="shared" si="1"/>
        <v>0</v>
      </c>
      <c r="AC21" s="172">
        <f t="shared" si="1"/>
        <v>0</v>
      </c>
      <c r="AD21" s="172">
        <f t="shared" si="1"/>
        <v>0</v>
      </c>
      <c r="AE21" s="172">
        <f t="shared" si="1"/>
        <v>0</v>
      </c>
      <c r="AF21" s="172">
        <f t="shared" si="1"/>
        <v>0</v>
      </c>
      <c r="AG21" s="172">
        <f t="shared" si="1"/>
        <v>0</v>
      </c>
      <c r="AH21" s="172">
        <f t="shared" si="1"/>
        <v>0</v>
      </c>
      <c r="AI21" s="172">
        <f t="shared" si="1"/>
        <v>0</v>
      </c>
      <c r="AJ21" s="172">
        <f t="shared" si="1"/>
        <v>0</v>
      </c>
      <c r="AK21" s="172">
        <f t="shared" si="1"/>
        <v>0</v>
      </c>
      <c r="AL21" s="214">
        <f t="shared" si="1"/>
        <v>0</v>
      </c>
    </row>
    <row r="22" spans="1:38" s="215" customFormat="1" ht="66" customHeight="1">
      <c r="A22" s="16" t="s">
        <v>79</v>
      </c>
      <c r="B22" s="41" t="s">
        <v>80</v>
      </c>
      <c r="C22" s="40" t="s">
        <v>75</v>
      </c>
      <c r="D22" s="172">
        <f>D48</f>
        <v>0</v>
      </c>
      <c r="E22" s="172">
        <f t="shared" ref="E22:AL22" si="2">E48</f>
        <v>0</v>
      </c>
      <c r="F22" s="172">
        <f t="shared" si="2"/>
        <v>0</v>
      </c>
      <c r="G22" s="172">
        <f t="shared" si="2"/>
        <v>0</v>
      </c>
      <c r="H22" s="172">
        <f t="shared" si="2"/>
        <v>0</v>
      </c>
      <c r="I22" s="172">
        <f t="shared" si="2"/>
        <v>0</v>
      </c>
      <c r="J22" s="172">
        <f t="shared" si="2"/>
        <v>0</v>
      </c>
      <c r="K22" s="172">
        <f t="shared" si="2"/>
        <v>0</v>
      </c>
      <c r="L22" s="172">
        <f t="shared" si="2"/>
        <v>0</v>
      </c>
      <c r="M22" s="172">
        <f t="shared" si="2"/>
        <v>0</v>
      </c>
      <c r="N22" s="172">
        <f t="shared" si="2"/>
        <v>0</v>
      </c>
      <c r="O22" s="172">
        <f t="shared" si="2"/>
        <v>0</v>
      </c>
      <c r="P22" s="172">
        <f t="shared" si="2"/>
        <v>0</v>
      </c>
      <c r="Q22" s="172">
        <f t="shared" si="2"/>
        <v>0</v>
      </c>
      <c r="R22" s="172">
        <f t="shared" si="2"/>
        <v>0</v>
      </c>
      <c r="S22" s="172">
        <f t="shared" si="2"/>
        <v>0</v>
      </c>
      <c r="T22" s="172">
        <f t="shared" si="2"/>
        <v>0</v>
      </c>
      <c r="U22" s="172">
        <f t="shared" si="2"/>
        <v>0</v>
      </c>
      <c r="V22" s="172">
        <f t="shared" si="2"/>
        <v>0</v>
      </c>
      <c r="W22" s="172">
        <f t="shared" si="2"/>
        <v>0</v>
      </c>
      <c r="X22" s="172">
        <f t="shared" si="2"/>
        <v>0</v>
      </c>
      <c r="Y22" s="172">
        <f t="shared" si="2"/>
        <v>0</v>
      </c>
      <c r="Z22" s="172">
        <f t="shared" si="2"/>
        <v>0</v>
      </c>
      <c r="AA22" s="172">
        <f t="shared" si="2"/>
        <v>0</v>
      </c>
      <c r="AB22" s="172">
        <f t="shared" si="2"/>
        <v>0</v>
      </c>
      <c r="AC22" s="172">
        <f t="shared" si="2"/>
        <v>0</v>
      </c>
      <c r="AD22" s="172">
        <f t="shared" si="2"/>
        <v>0</v>
      </c>
      <c r="AE22" s="172">
        <f t="shared" si="2"/>
        <v>0</v>
      </c>
      <c r="AF22" s="172">
        <f t="shared" si="2"/>
        <v>0</v>
      </c>
      <c r="AG22" s="172">
        <f t="shared" si="2"/>
        <v>0</v>
      </c>
      <c r="AH22" s="172">
        <f t="shared" si="2"/>
        <v>0</v>
      </c>
      <c r="AI22" s="172">
        <f t="shared" si="2"/>
        <v>0</v>
      </c>
      <c r="AJ22" s="172">
        <f t="shared" si="2"/>
        <v>0</v>
      </c>
      <c r="AK22" s="172">
        <f t="shared" si="2"/>
        <v>0</v>
      </c>
      <c r="AL22" s="214">
        <f t="shared" si="2"/>
        <v>0</v>
      </c>
    </row>
    <row r="23" spans="1:38" s="215" customFormat="1" ht="92.25" customHeight="1">
      <c r="A23" s="16" t="s">
        <v>81</v>
      </c>
      <c r="B23" s="41" t="s">
        <v>82</v>
      </c>
      <c r="C23" s="40" t="s">
        <v>75</v>
      </c>
      <c r="D23" s="172">
        <f>D67</f>
        <v>0</v>
      </c>
      <c r="E23" s="172">
        <f t="shared" ref="E23:AL23" si="3">E67</f>
        <v>0</v>
      </c>
      <c r="F23" s="172">
        <f t="shared" si="3"/>
        <v>0</v>
      </c>
      <c r="G23" s="172">
        <f t="shared" si="3"/>
        <v>0</v>
      </c>
      <c r="H23" s="172">
        <f t="shared" si="3"/>
        <v>0</v>
      </c>
      <c r="I23" s="172">
        <f t="shared" si="3"/>
        <v>0</v>
      </c>
      <c r="J23" s="172">
        <f t="shared" si="3"/>
        <v>0</v>
      </c>
      <c r="K23" s="172">
        <f t="shared" si="3"/>
        <v>0</v>
      </c>
      <c r="L23" s="172">
        <f t="shared" si="3"/>
        <v>0</v>
      </c>
      <c r="M23" s="172">
        <f t="shared" si="3"/>
        <v>0</v>
      </c>
      <c r="N23" s="172">
        <f t="shared" si="3"/>
        <v>0</v>
      </c>
      <c r="O23" s="172">
        <f t="shared" si="3"/>
        <v>0</v>
      </c>
      <c r="P23" s="172">
        <f t="shared" si="3"/>
        <v>0</v>
      </c>
      <c r="Q23" s="172">
        <f t="shared" si="3"/>
        <v>0</v>
      </c>
      <c r="R23" s="172">
        <f t="shared" si="3"/>
        <v>0</v>
      </c>
      <c r="S23" s="172">
        <f t="shared" si="3"/>
        <v>0</v>
      </c>
      <c r="T23" s="172">
        <f t="shared" si="3"/>
        <v>0</v>
      </c>
      <c r="U23" s="172">
        <f t="shared" si="3"/>
        <v>0</v>
      </c>
      <c r="V23" s="172">
        <f t="shared" si="3"/>
        <v>0</v>
      </c>
      <c r="W23" s="172">
        <f t="shared" si="3"/>
        <v>0</v>
      </c>
      <c r="X23" s="172">
        <f t="shared" si="3"/>
        <v>0</v>
      </c>
      <c r="Y23" s="172">
        <f t="shared" si="3"/>
        <v>0</v>
      </c>
      <c r="Z23" s="172">
        <f t="shared" si="3"/>
        <v>0</v>
      </c>
      <c r="AA23" s="172">
        <f t="shared" si="3"/>
        <v>0</v>
      </c>
      <c r="AB23" s="172">
        <f t="shared" si="3"/>
        <v>0</v>
      </c>
      <c r="AC23" s="172">
        <f t="shared" si="3"/>
        <v>0</v>
      </c>
      <c r="AD23" s="172">
        <f t="shared" si="3"/>
        <v>0</v>
      </c>
      <c r="AE23" s="172">
        <f t="shared" si="3"/>
        <v>0</v>
      </c>
      <c r="AF23" s="172">
        <f t="shared" si="3"/>
        <v>0</v>
      </c>
      <c r="AG23" s="172">
        <f t="shared" si="3"/>
        <v>0</v>
      </c>
      <c r="AH23" s="172">
        <f t="shared" si="3"/>
        <v>0</v>
      </c>
      <c r="AI23" s="172">
        <f t="shared" si="3"/>
        <v>0</v>
      </c>
      <c r="AJ23" s="172">
        <f t="shared" si="3"/>
        <v>0</v>
      </c>
      <c r="AK23" s="172">
        <f t="shared" si="3"/>
        <v>0</v>
      </c>
      <c r="AL23" s="214">
        <f t="shared" si="3"/>
        <v>0</v>
      </c>
    </row>
    <row r="24" spans="1:38" s="215" customFormat="1" ht="63" customHeight="1">
      <c r="A24" s="16" t="s">
        <v>83</v>
      </c>
      <c r="B24" s="41" t="s">
        <v>84</v>
      </c>
      <c r="C24" s="40" t="s">
        <v>75</v>
      </c>
      <c r="D24" s="172">
        <f>D70</f>
        <v>0</v>
      </c>
      <c r="E24" s="172">
        <f t="shared" ref="E24:AL24" si="4">E70</f>
        <v>0</v>
      </c>
      <c r="F24" s="172">
        <f t="shared" si="4"/>
        <v>0</v>
      </c>
      <c r="G24" s="172">
        <f t="shared" si="4"/>
        <v>0</v>
      </c>
      <c r="H24" s="172">
        <f t="shared" si="4"/>
        <v>0</v>
      </c>
      <c r="I24" s="172">
        <f t="shared" si="4"/>
        <v>0</v>
      </c>
      <c r="J24" s="172">
        <f t="shared" si="4"/>
        <v>0</v>
      </c>
      <c r="K24" s="172">
        <f t="shared" si="4"/>
        <v>0</v>
      </c>
      <c r="L24" s="172">
        <f t="shared" si="4"/>
        <v>0</v>
      </c>
      <c r="M24" s="172">
        <f t="shared" si="4"/>
        <v>0</v>
      </c>
      <c r="N24" s="172">
        <f t="shared" si="4"/>
        <v>0</v>
      </c>
      <c r="O24" s="172">
        <f t="shared" si="4"/>
        <v>0</v>
      </c>
      <c r="P24" s="172">
        <f t="shared" si="4"/>
        <v>0</v>
      </c>
      <c r="Q24" s="172">
        <f t="shared" si="4"/>
        <v>0</v>
      </c>
      <c r="R24" s="172">
        <f t="shared" si="4"/>
        <v>0</v>
      </c>
      <c r="S24" s="172">
        <f t="shared" si="4"/>
        <v>0</v>
      </c>
      <c r="T24" s="172">
        <f t="shared" si="4"/>
        <v>0</v>
      </c>
      <c r="U24" s="172">
        <f t="shared" si="4"/>
        <v>0</v>
      </c>
      <c r="V24" s="172">
        <f t="shared" si="4"/>
        <v>0</v>
      </c>
      <c r="W24" s="172">
        <f t="shared" si="4"/>
        <v>0</v>
      </c>
      <c r="X24" s="172">
        <f t="shared" si="4"/>
        <v>0</v>
      </c>
      <c r="Y24" s="172">
        <f t="shared" si="4"/>
        <v>0</v>
      </c>
      <c r="Z24" s="172">
        <f t="shared" si="4"/>
        <v>0</v>
      </c>
      <c r="AA24" s="172">
        <f t="shared" si="4"/>
        <v>0</v>
      </c>
      <c r="AB24" s="172">
        <f t="shared" si="4"/>
        <v>0</v>
      </c>
      <c r="AC24" s="172">
        <f t="shared" si="4"/>
        <v>0</v>
      </c>
      <c r="AD24" s="172">
        <f t="shared" si="4"/>
        <v>0</v>
      </c>
      <c r="AE24" s="172">
        <f t="shared" si="4"/>
        <v>0</v>
      </c>
      <c r="AF24" s="172">
        <f t="shared" si="4"/>
        <v>0</v>
      </c>
      <c r="AG24" s="172">
        <f t="shared" si="4"/>
        <v>0</v>
      </c>
      <c r="AH24" s="172">
        <f t="shared" si="4"/>
        <v>0</v>
      </c>
      <c r="AI24" s="172">
        <f t="shared" si="4"/>
        <v>0</v>
      </c>
      <c r="AJ24" s="172">
        <f t="shared" si="4"/>
        <v>0</v>
      </c>
      <c r="AK24" s="172">
        <f t="shared" si="4"/>
        <v>0</v>
      </c>
      <c r="AL24" s="214">
        <f t="shared" si="4"/>
        <v>0</v>
      </c>
    </row>
    <row r="25" spans="1:38" s="215" customFormat="1" ht="69" customHeight="1">
      <c r="A25" s="16" t="s">
        <v>85</v>
      </c>
      <c r="B25" s="41" t="s">
        <v>86</v>
      </c>
      <c r="C25" s="40" t="s">
        <v>75</v>
      </c>
      <c r="D25" s="172">
        <f>D74</f>
        <v>0</v>
      </c>
      <c r="E25" s="172">
        <f t="shared" ref="E25:AL26" si="5">E74</f>
        <v>0</v>
      </c>
      <c r="F25" s="172">
        <f t="shared" si="5"/>
        <v>0</v>
      </c>
      <c r="G25" s="172">
        <f t="shared" si="5"/>
        <v>0</v>
      </c>
      <c r="H25" s="172">
        <f t="shared" si="5"/>
        <v>0</v>
      </c>
      <c r="I25" s="172">
        <f t="shared" si="5"/>
        <v>0</v>
      </c>
      <c r="J25" s="172">
        <f t="shared" si="5"/>
        <v>0</v>
      </c>
      <c r="K25" s="172">
        <f t="shared" si="5"/>
        <v>0</v>
      </c>
      <c r="L25" s="172">
        <f t="shared" si="5"/>
        <v>0</v>
      </c>
      <c r="M25" s="172">
        <f t="shared" si="5"/>
        <v>0</v>
      </c>
      <c r="N25" s="172">
        <f t="shared" si="5"/>
        <v>0</v>
      </c>
      <c r="O25" s="172">
        <f t="shared" si="5"/>
        <v>0</v>
      </c>
      <c r="P25" s="172">
        <f t="shared" si="5"/>
        <v>0</v>
      </c>
      <c r="Q25" s="172">
        <f t="shared" si="5"/>
        <v>0</v>
      </c>
      <c r="R25" s="172">
        <f t="shared" si="5"/>
        <v>0</v>
      </c>
      <c r="S25" s="172">
        <f t="shared" si="5"/>
        <v>0</v>
      </c>
      <c r="T25" s="172">
        <f t="shared" si="5"/>
        <v>0</v>
      </c>
      <c r="U25" s="172">
        <f t="shared" si="5"/>
        <v>0</v>
      </c>
      <c r="V25" s="172">
        <f t="shared" si="5"/>
        <v>0</v>
      </c>
      <c r="W25" s="172">
        <f t="shared" si="5"/>
        <v>0</v>
      </c>
      <c r="X25" s="172">
        <f t="shared" si="5"/>
        <v>0</v>
      </c>
      <c r="Y25" s="172">
        <f t="shared" si="5"/>
        <v>0</v>
      </c>
      <c r="Z25" s="172">
        <f t="shared" si="5"/>
        <v>0</v>
      </c>
      <c r="AA25" s="172">
        <f t="shared" si="5"/>
        <v>0</v>
      </c>
      <c r="AB25" s="172">
        <f t="shared" si="5"/>
        <v>0</v>
      </c>
      <c r="AC25" s="172">
        <f t="shared" si="5"/>
        <v>0</v>
      </c>
      <c r="AD25" s="172">
        <f t="shared" si="5"/>
        <v>0</v>
      </c>
      <c r="AE25" s="172">
        <f t="shared" si="5"/>
        <v>0</v>
      </c>
      <c r="AF25" s="172">
        <f t="shared" si="5"/>
        <v>0</v>
      </c>
      <c r="AG25" s="172">
        <f t="shared" si="5"/>
        <v>0</v>
      </c>
      <c r="AH25" s="172">
        <f t="shared" si="5"/>
        <v>0</v>
      </c>
      <c r="AI25" s="172">
        <f t="shared" si="5"/>
        <v>0</v>
      </c>
      <c r="AJ25" s="172">
        <f t="shared" si="5"/>
        <v>0</v>
      </c>
      <c r="AK25" s="172">
        <f t="shared" si="5"/>
        <v>0</v>
      </c>
      <c r="AL25" s="214">
        <f t="shared" si="5"/>
        <v>0</v>
      </c>
    </row>
    <row r="26" spans="1:38" s="215" customFormat="1" ht="43.5" customHeight="1">
      <c r="A26" s="16" t="s">
        <v>87</v>
      </c>
      <c r="B26" s="41" t="s">
        <v>88</v>
      </c>
      <c r="C26" s="40" t="s">
        <v>75</v>
      </c>
      <c r="D26" s="172">
        <f>D75</f>
        <v>0</v>
      </c>
      <c r="E26" s="172">
        <f t="shared" si="5"/>
        <v>0</v>
      </c>
      <c r="F26" s="172">
        <f t="shared" si="5"/>
        <v>0</v>
      </c>
      <c r="G26" s="172">
        <f t="shared" si="5"/>
        <v>0</v>
      </c>
      <c r="H26" s="172">
        <f t="shared" si="5"/>
        <v>0</v>
      </c>
      <c r="I26" s="172">
        <f t="shared" si="5"/>
        <v>0</v>
      </c>
      <c r="J26" s="172">
        <f t="shared" si="5"/>
        <v>0</v>
      </c>
      <c r="K26" s="172">
        <f t="shared" si="5"/>
        <v>0</v>
      </c>
      <c r="L26" s="172">
        <f t="shared" si="5"/>
        <v>0</v>
      </c>
      <c r="M26" s="172">
        <f t="shared" si="5"/>
        <v>0</v>
      </c>
      <c r="N26" s="172">
        <f t="shared" si="5"/>
        <v>0</v>
      </c>
      <c r="O26" s="172">
        <f t="shared" si="5"/>
        <v>0</v>
      </c>
      <c r="P26" s="172">
        <f t="shared" si="5"/>
        <v>0</v>
      </c>
      <c r="Q26" s="172">
        <f t="shared" si="5"/>
        <v>0</v>
      </c>
      <c r="R26" s="172">
        <f t="shared" si="5"/>
        <v>0</v>
      </c>
      <c r="S26" s="172">
        <f t="shared" si="5"/>
        <v>0</v>
      </c>
      <c r="T26" s="172">
        <f t="shared" si="5"/>
        <v>0</v>
      </c>
      <c r="U26" s="172">
        <f t="shared" si="5"/>
        <v>0</v>
      </c>
      <c r="V26" s="172">
        <f t="shared" si="5"/>
        <v>0</v>
      </c>
      <c r="W26" s="172">
        <f t="shared" si="5"/>
        <v>0</v>
      </c>
      <c r="X26" s="172">
        <f t="shared" si="5"/>
        <v>0</v>
      </c>
      <c r="Y26" s="172">
        <f t="shared" si="5"/>
        <v>0</v>
      </c>
      <c r="Z26" s="172">
        <f t="shared" si="5"/>
        <v>32.5</v>
      </c>
      <c r="AA26" s="172">
        <f t="shared" si="5"/>
        <v>2.5099999999999998</v>
      </c>
      <c r="AB26" s="172">
        <f t="shared" si="5"/>
        <v>0</v>
      </c>
      <c r="AC26" s="172">
        <f t="shared" si="5"/>
        <v>0</v>
      </c>
      <c r="AD26" s="172">
        <f t="shared" si="5"/>
        <v>0</v>
      </c>
      <c r="AE26" s="172">
        <f t="shared" si="5"/>
        <v>0</v>
      </c>
      <c r="AF26" s="172">
        <f t="shared" si="5"/>
        <v>0</v>
      </c>
      <c r="AG26" s="172">
        <f t="shared" si="5"/>
        <v>32.5</v>
      </c>
      <c r="AH26" s="172">
        <f t="shared" si="5"/>
        <v>2.5099999999999998</v>
      </c>
      <c r="AI26" s="172">
        <f t="shared" si="5"/>
        <v>0</v>
      </c>
      <c r="AJ26" s="172">
        <f t="shared" si="5"/>
        <v>0</v>
      </c>
      <c r="AK26" s="172">
        <f t="shared" si="5"/>
        <v>0</v>
      </c>
      <c r="AL26" s="214">
        <f t="shared" si="5"/>
        <v>0</v>
      </c>
    </row>
    <row r="27" spans="1:38" s="215" customFormat="1" ht="25.5" customHeight="1">
      <c r="A27" s="16" t="s">
        <v>89</v>
      </c>
      <c r="B27" s="41" t="s">
        <v>90</v>
      </c>
      <c r="C27" s="40" t="s">
        <v>75</v>
      </c>
      <c r="D27" s="172">
        <f t="shared" ref="D27:AL27" si="6">D28+D48+D70+D75+D67+D74</f>
        <v>0</v>
      </c>
      <c r="E27" s="172">
        <f t="shared" si="6"/>
        <v>0</v>
      </c>
      <c r="F27" s="172">
        <f t="shared" si="6"/>
        <v>0</v>
      </c>
      <c r="G27" s="172">
        <f t="shared" si="6"/>
        <v>0</v>
      </c>
      <c r="H27" s="172">
        <f t="shared" si="6"/>
        <v>0</v>
      </c>
      <c r="I27" s="172">
        <f t="shared" si="6"/>
        <v>0</v>
      </c>
      <c r="J27" s="172">
        <f t="shared" si="6"/>
        <v>0</v>
      </c>
      <c r="K27" s="172">
        <f t="shared" si="6"/>
        <v>0</v>
      </c>
      <c r="L27" s="172">
        <f t="shared" si="6"/>
        <v>0</v>
      </c>
      <c r="M27" s="172">
        <f t="shared" si="6"/>
        <v>0</v>
      </c>
      <c r="N27" s="172">
        <f t="shared" si="6"/>
        <v>0</v>
      </c>
      <c r="O27" s="172">
        <f t="shared" si="6"/>
        <v>0</v>
      </c>
      <c r="P27" s="172">
        <f t="shared" si="6"/>
        <v>0</v>
      </c>
      <c r="Q27" s="172">
        <f t="shared" si="6"/>
        <v>0</v>
      </c>
      <c r="R27" s="172">
        <f t="shared" si="6"/>
        <v>0</v>
      </c>
      <c r="S27" s="172">
        <f t="shared" si="6"/>
        <v>0</v>
      </c>
      <c r="T27" s="172">
        <f t="shared" si="6"/>
        <v>0</v>
      </c>
      <c r="U27" s="172">
        <f t="shared" si="6"/>
        <v>0</v>
      </c>
      <c r="V27" s="172">
        <f t="shared" si="6"/>
        <v>0</v>
      </c>
      <c r="W27" s="172">
        <f t="shared" si="6"/>
        <v>0</v>
      </c>
      <c r="X27" s="172">
        <f t="shared" si="6"/>
        <v>0</v>
      </c>
      <c r="Y27" s="172">
        <f t="shared" si="6"/>
        <v>0</v>
      </c>
      <c r="Z27" s="172">
        <f t="shared" si="6"/>
        <v>32.5</v>
      </c>
      <c r="AA27" s="172">
        <f t="shared" si="6"/>
        <v>2.5099999999999998</v>
      </c>
      <c r="AB27" s="172">
        <f t="shared" si="6"/>
        <v>0</v>
      </c>
      <c r="AC27" s="172">
        <f t="shared" si="6"/>
        <v>0</v>
      </c>
      <c r="AD27" s="172">
        <f t="shared" si="6"/>
        <v>0</v>
      </c>
      <c r="AE27" s="172">
        <f t="shared" si="6"/>
        <v>0</v>
      </c>
      <c r="AF27" s="172">
        <f t="shared" si="6"/>
        <v>0</v>
      </c>
      <c r="AG27" s="172">
        <f t="shared" si="6"/>
        <v>32.5</v>
      </c>
      <c r="AH27" s="172">
        <f t="shared" si="6"/>
        <v>2.5099999999999998</v>
      </c>
      <c r="AI27" s="172">
        <f t="shared" si="6"/>
        <v>0</v>
      </c>
      <c r="AJ27" s="172">
        <f t="shared" si="6"/>
        <v>0</v>
      </c>
      <c r="AK27" s="172">
        <f t="shared" si="6"/>
        <v>0</v>
      </c>
      <c r="AL27" s="214">
        <f t="shared" si="6"/>
        <v>0</v>
      </c>
    </row>
    <row r="28" spans="1:38" s="215" customFormat="1" ht="48.75" customHeight="1">
      <c r="A28" s="16" t="s">
        <v>91</v>
      </c>
      <c r="B28" s="41" t="s">
        <v>92</v>
      </c>
      <c r="C28" s="40" t="s">
        <v>75</v>
      </c>
      <c r="D28" s="172">
        <f>D29</f>
        <v>0</v>
      </c>
      <c r="E28" s="172">
        <f t="shared" ref="E28:AL28" si="7">E29</f>
        <v>0</v>
      </c>
      <c r="F28" s="172">
        <f t="shared" si="7"/>
        <v>0</v>
      </c>
      <c r="G28" s="172">
        <f t="shared" si="7"/>
        <v>0</v>
      </c>
      <c r="H28" s="172">
        <f t="shared" si="7"/>
        <v>0</v>
      </c>
      <c r="I28" s="172">
        <f t="shared" si="7"/>
        <v>0</v>
      </c>
      <c r="J28" s="172">
        <f t="shared" si="7"/>
        <v>0</v>
      </c>
      <c r="K28" s="172">
        <f t="shared" si="7"/>
        <v>0</v>
      </c>
      <c r="L28" s="172">
        <f t="shared" si="7"/>
        <v>0</v>
      </c>
      <c r="M28" s="172">
        <f t="shared" si="7"/>
        <v>0</v>
      </c>
      <c r="N28" s="172">
        <f t="shared" si="7"/>
        <v>0</v>
      </c>
      <c r="O28" s="172">
        <f t="shared" si="7"/>
        <v>0</v>
      </c>
      <c r="P28" s="172">
        <f t="shared" si="7"/>
        <v>0</v>
      </c>
      <c r="Q28" s="172">
        <f t="shared" si="7"/>
        <v>0</v>
      </c>
      <c r="R28" s="172">
        <f t="shared" si="7"/>
        <v>0</v>
      </c>
      <c r="S28" s="172">
        <f t="shared" si="7"/>
        <v>0</v>
      </c>
      <c r="T28" s="172">
        <f t="shared" si="7"/>
        <v>0</v>
      </c>
      <c r="U28" s="172">
        <f t="shared" si="7"/>
        <v>0</v>
      </c>
      <c r="V28" s="172">
        <f t="shared" si="7"/>
        <v>0</v>
      </c>
      <c r="W28" s="172">
        <f t="shared" si="7"/>
        <v>0</v>
      </c>
      <c r="X28" s="172">
        <f t="shared" si="7"/>
        <v>0</v>
      </c>
      <c r="Y28" s="172">
        <f t="shared" si="7"/>
        <v>0</v>
      </c>
      <c r="Z28" s="172">
        <f t="shared" si="7"/>
        <v>0</v>
      </c>
      <c r="AA28" s="172">
        <f t="shared" si="7"/>
        <v>0</v>
      </c>
      <c r="AB28" s="172">
        <f t="shared" si="7"/>
        <v>0</v>
      </c>
      <c r="AC28" s="172">
        <f t="shared" si="7"/>
        <v>0</v>
      </c>
      <c r="AD28" s="172">
        <f t="shared" si="7"/>
        <v>0</v>
      </c>
      <c r="AE28" s="172">
        <f t="shared" si="7"/>
        <v>0</v>
      </c>
      <c r="AF28" s="172">
        <f t="shared" si="7"/>
        <v>0</v>
      </c>
      <c r="AG28" s="172">
        <f t="shared" si="7"/>
        <v>0</v>
      </c>
      <c r="AH28" s="172">
        <f t="shared" si="7"/>
        <v>0</v>
      </c>
      <c r="AI28" s="172">
        <f t="shared" si="7"/>
        <v>0</v>
      </c>
      <c r="AJ28" s="172">
        <f t="shared" si="7"/>
        <v>0</v>
      </c>
      <c r="AK28" s="172">
        <f t="shared" si="7"/>
        <v>0</v>
      </c>
      <c r="AL28" s="214">
        <f t="shared" si="7"/>
        <v>0</v>
      </c>
    </row>
    <row r="29" spans="1:38" s="215" customFormat="1" ht="82.5" customHeight="1">
      <c r="A29" s="16" t="s">
        <v>93</v>
      </c>
      <c r="B29" s="41" t="s">
        <v>94</v>
      </c>
      <c r="C29" s="40" t="s">
        <v>75</v>
      </c>
      <c r="D29" s="172">
        <f>D30+D31</f>
        <v>0</v>
      </c>
      <c r="E29" s="172">
        <f t="shared" ref="E29:AL29" si="8">E30+E31</f>
        <v>0</v>
      </c>
      <c r="F29" s="172">
        <f t="shared" si="8"/>
        <v>0</v>
      </c>
      <c r="G29" s="172">
        <f t="shared" si="8"/>
        <v>0</v>
      </c>
      <c r="H29" s="172">
        <f t="shared" si="8"/>
        <v>0</v>
      </c>
      <c r="I29" s="172">
        <f t="shared" si="8"/>
        <v>0</v>
      </c>
      <c r="J29" s="172">
        <f t="shared" si="8"/>
        <v>0</v>
      </c>
      <c r="K29" s="172">
        <f t="shared" si="8"/>
        <v>0</v>
      </c>
      <c r="L29" s="172">
        <f t="shared" si="8"/>
        <v>0</v>
      </c>
      <c r="M29" s="172">
        <f t="shared" si="8"/>
        <v>0</v>
      </c>
      <c r="N29" s="172">
        <f t="shared" si="8"/>
        <v>0</v>
      </c>
      <c r="O29" s="172">
        <f t="shared" si="8"/>
        <v>0</v>
      </c>
      <c r="P29" s="172">
        <f t="shared" si="8"/>
        <v>0</v>
      </c>
      <c r="Q29" s="172">
        <f t="shared" si="8"/>
        <v>0</v>
      </c>
      <c r="R29" s="172">
        <f t="shared" si="8"/>
        <v>0</v>
      </c>
      <c r="S29" s="172">
        <f t="shared" si="8"/>
        <v>0</v>
      </c>
      <c r="T29" s="172">
        <f t="shared" si="8"/>
        <v>0</v>
      </c>
      <c r="U29" s="172">
        <f t="shared" si="8"/>
        <v>0</v>
      </c>
      <c r="V29" s="172">
        <f t="shared" si="8"/>
        <v>0</v>
      </c>
      <c r="W29" s="172">
        <f t="shared" si="8"/>
        <v>0</v>
      </c>
      <c r="X29" s="172">
        <f t="shared" si="8"/>
        <v>0</v>
      </c>
      <c r="Y29" s="172">
        <f t="shared" si="8"/>
        <v>0</v>
      </c>
      <c r="Z29" s="172">
        <f t="shared" si="8"/>
        <v>0</v>
      </c>
      <c r="AA29" s="172">
        <f t="shared" si="8"/>
        <v>0</v>
      </c>
      <c r="AB29" s="172">
        <f t="shared" si="8"/>
        <v>0</v>
      </c>
      <c r="AC29" s="172">
        <f t="shared" si="8"/>
        <v>0</v>
      </c>
      <c r="AD29" s="172">
        <f t="shared" si="8"/>
        <v>0</v>
      </c>
      <c r="AE29" s="172">
        <f t="shared" si="8"/>
        <v>0</v>
      </c>
      <c r="AF29" s="172">
        <f t="shared" si="8"/>
        <v>0</v>
      </c>
      <c r="AG29" s="172">
        <f t="shared" si="8"/>
        <v>0</v>
      </c>
      <c r="AH29" s="172">
        <f t="shared" si="8"/>
        <v>0</v>
      </c>
      <c r="AI29" s="172">
        <f t="shared" si="8"/>
        <v>0</v>
      </c>
      <c r="AJ29" s="172">
        <f t="shared" si="8"/>
        <v>0</v>
      </c>
      <c r="AK29" s="172">
        <f t="shared" si="8"/>
        <v>0</v>
      </c>
      <c r="AL29" s="214">
        <f t="shared" si="8"/>
        <v>0</v>
      </c>
    </row>
    <row r="30" spans="1:38" s="215" customFormat="1" ht="111" customHeight="1">
      <c r="A30" s="16" t="s">
        <v>39</v>
      </c>
      <c r="B30" s="41" t="s">
        <v>95</v>
      </c>
      <c r="C30" s="40" t="s">
        <v>373</v>
      </c>
      <c r="D30" s="172">
        <v>0</v>
      </c>
      <c r="E30" s="172">
        <v>0</v>
      </c>
      <c r="F30" s="172">
        <v>0</v>
      </c>
      <c r="G30" s="172">
        <v>0</v>
      </c>
      <c r="H30" s="172">
        <v>0</v>
      </c>
      <c r="I30" s="172">
        <v>0</v>
      </c>
      <c r="J30" s="172">
        <v>0</v>
      </c>
      <c r="K30" s="172">
        <v>0</v>
      </c>
      <c r="L30" s="172">
        <v>0</v>
      </c>
      <c r="M30" s="172">
        <v>0</v>
      </c>
      <c r="N30" s="172">
        <v>0</v>
      </c>
      <c r="O30" s="172">
        <v>0</v>
      </c>
      <c r="P30" s="172">
        <v>0</v>
      </c>
      <c r="Q30" s="172">
        <v>0</v>
      </c>
      <c r="R30" s="172">
        <v>0</v>
      </c>
      <c r="S30" s="172">
        <v>0</v>
      </c>
      <c r="T30" s="172">
        <v>0</v>
      </c>
      <c r="U30" s="172">
        <v>0</v>
      </c>
      <c r="V30" s="172">
        <v>0</v>
      </c>
      <c r="W30" s="172">
        <v>0</v>
      </c>
      <c r="X30" s="172">
        <v>0</v>
      </c>
      <c r="Y30" s="172">
        <v>0</v>
      </c>
      <c r="Z30" s="172">
        <v>0</v>
      </c>
      <c r="AA30" s="172">
        <v>0</v>
      </c>
      <c r="AB30" s="172">
        <v>0</v>
      </c>
      <c r="AC30" s="172">
        <v>0</v>
      </c>
      <c r="AD30" s="172">
        <v>0</v>
      </c>
      <c r="AE30" s="172">
        <v>0</v>
      </c>
      <c r="AF30" s="172">
        <v>0</v>
      </c>
      <c r="AG30" s="172">
        <v>0</v>
      </c>
      <c r="AH30" s="172">
        <v>0</v>
      </c>
      <c r="AI30" s="172">
        <v>0</v>
      </c>
      <c r="AJ30" s="172">
        <v>0</v>
      </c>
      <c r="AK30" s="172">
        <v>0</v>
      </c>
      <c r="AL30" s="214">
        <v>0</v>
      </c>
    </row>
    <row r="31" spans="1:38" s="215" customFormat="1" ht="98.25" customHeight="1">
      <c r="A31" s="16" t="s">
        <v>40</v>
      </c>
      <c r="B31" s="41" t="s">
        <v>96</v>
      </c>
      <c r="C31" s="40" t="s">
        <v>375</v>
      </c>
      <c r="D31" s="172">
        <v>0</v>
      </c>
      <c r="E31" s="172">
        <v>0</v>
      </c>
      <c r="F31" s="172">
        <v>0</v>
      </c>
      <c r="G31" s="172">
        <v>0</v>
      </c>
      <c r="H31" s="172">
        <v>0</v>
      </c>
      <c r="I31" s="172">
        <v>0</v>
      </c>
      <c r="J31" s="172">
        <v>0</v>
      </c>
      <c r="K31" s="172">
        <v>0</v>
      </c>
      <c r="L31" s="172">
        <v>0</v>
      </c>
      <c r="M31" s="172">
        <v>0</v>
      </c>
      <c r="N31" s="172">
        <v>0</v>
      </c>
      <c r="O31" s="172">
        <v>0</v>
      </c>
      <c r="P31" s="172">
        <v>0</v>
      </c>
      <c r="Q31" s="172">
        <v>0</v>
      </c>
      <c r="R31" s="172">
        <v>0</v>
      </c>
      <c r="S31" s="172">
        <v>0</v>
      </c>
      <c r="T31" s="172">
        <v>0</v>
      </c>
      <c r="U31" s="172">
        <v>0</v>
      </c>
      <c r="V31" s="172">
        <v>0</v>
      </c>
      <c r="W31" s="172">
        <v>0</v>
      </c>
      <c r="X31" s="172">
        <v>0</v>
      </c>
      <c r="Y31" s="172">
        <v>0</v>
      </c>
      <c r="Z31" s="172">
        <v>0</v>
      </c>
      <c r="AA31" s="172">
        <v>0</v>
      </c>
      <c r="AB31" s="172">
        <v>0</v>
      </c>
      <c r="AC31" s="172">
        <v>0</v>
      </c>
      <c r="AD31" s="172">
        <v>0</v>
      </c>
      <c r="AE31" s="172">
        <v>0</v>
      </c>
      <c r="AF31" s="172">
        <v>0</v>
      </c>
      <c r="AG31" s="172">
        <v>0</v>
      </c>
      <c r="AH31" s="172">
        <v>0</v>
      </c>
      <c r="AI31" s="172">
        <v>0</v>
      </c>
      <c r="AJ31" s="172">
        <v>0</v>
      </c>
      <c r="AK31" s="172">
        <v>0</v>
      </c>
      <c r="AL31" s="214">
        <v>0</v>
      </c>
    </row>
    <row r="32" spans="1:38" s="215" customFormat="1" ht="114.75" customHeight="1">
      <c r="A32" s="16" t="s">
        <v>97</v>
      </c>
      <c r="B32" s="41" t="s">
        <v>98</v>
      </c>
      <c r="C32" s="40" t="s">
        <v>75</v>
      </c>
      <c r="D32" s="172">
        <v>0</v>
      </c>
      <c r="E32" s="172">
        <v>0</v>
      </c>
      <c r="F32" s="172">
        <v>0</v>
      </c>
      <c r="G32" s="172">
        <v>0</v>
      </c>
      <c r="H32" s="172">
        <v>0</v>
      </c>
      <c r="I32" s="172">
        <v>0</v>
      </c>
      <c r="J32" s="172">
        <v>0</v>
      </c>
      <c r="K32" s="172">
        <v>0</v>
      </c>
      <c r="L32" s="172">
        <v>0</v>
      </c>
      <c r="M32" s="172">
        <v>0</v>
      </c>
      <c r="N32" s="172">
        <v>0</v>
      </c>
      <c r="O32" s="172">
        <v>0</v>
      </c>
      <c r="P32" s="172">
        <v>0</v>
      </c>
      <c r="Q32" s="172">
        <v>0</v>
      </c>
      <c r="R32" s="172">
        <v>0</v>
      </c>
      <c r="S32" s="172">
        <v>0</v>
      </c>
      <c r="T32" s="172">
        <v>0</v>
      </c>
      <c r="U32" s="172">
        <v>0</v>
      </c>
      <c r="V32" s="172">
        <v>0</v>
      </c>
      <c r="W32" s="172">
        <v>0</v>
      </c>
      <c r="X32" s="172">
        <v>0</v>
      </c>
      <c r="Y32" s="172">
        <v>0</v>
      </c>
      <c r="Z32" s="172">
        <v>0</v>
      </c>
      <c r="AA32" s="172">
        <v>0</v>
      </c>
      <c r="AB32" s="172">
        <v>0</v>
      </c>
      <c r="AC32" s="172">
        <v>0</v>
      </c>
      <c r="AD32" s="172">
        <v>0</v>
      </c>
      <c r="AE32" s="172">
        <v>0</v>
      </c>
      <c r="AF32" s="172">
        <v>0</v>
      </c>
      <c r="AG32" s="172">
        <v>0</v>
      </c>
      <c r="AH32" s="172">
        <v>0</v>
      </c>
      <c r="AI32" s="172">
        <v>0</v>
      </c>
      <c r="AJ32" s="172">
        <v>0</v>
      </c>
      <c r="AK32" s="172">
        <v>0</v>
      </c>
      <c r="AL32" s="214">
        <v>0</v>
      </c>
    </row>
    <row r="33" spans="1:38" s="215" customFormat="1" ht="79.5" customHeight="1">
      <c r="A33" s="16" t="s">
        <v>99</v>
      </c>
      <c r="B33" s="41" t="s">
        <v>100</v>
      </c>
      <c r="C33" s="40" t="s">
        <v>75</v>
      </c>
      <c r="D33" s="172">
        <f>D34+D35</f>
        <v>0</v>
      </c>
      <c r="E33" s="172">
        <f t="shared" ref="E33:AL33" si="9">E34+E35</f>
        <v>0</v>
      </c>
      <c r="F33" s="172">
        <f t="shared" si="9"/>
        <v>0</v>
      </c>
      <c r="G33" s="172">
        <f t="shared" si="9"/>
        <v>0</v>
      </c>
      <c r="H33" s="172">
        <f t="shared" si="9"/>
        <v>0</v>
      </c>
      <c r="I33" s="172">
        <f t="shared" si="9"/>
        <v>0</v>
      </c>
      <c r="J33" s="172">
        <f t="shared" si="9"/>
        <v>0</v>
      </c>
      <c r="K33" s="172">
        <f t="shared" si="9"/>
        <v>0</v>
      </c>
      <c r="L33" s="172">
        <f t="shared" si="9"/>
        <v>0</v>
      </c>
      <c r="M33" s="172">
        <f t="shared" si="9"/>
        <v>0</v>
      </c>
      <c r="N33" s="172">
        <f t="shared" si="9"/>
        <v>0</v>
      </c>
      <c r="O33" s="172">
        <f t="shared" si="9"/>
        <v>0</v>
      </c>
      <c r="P33" s="172">
        <f t="shared" si="9"/>
        <v>0</v>
      </c>
      <c r="Q33" s="172">
        <f t="shared" si="9"/>
        <v>0</v>
      </c>
      <c r="R33" s="172">
        <f t="shared" si="9"/>
        <v>0</v>
      </c>
      <c r="S33" s="172">
        <f t="shared" si="9"/>
        <v>0</v>
      </c>
      <c r="T33" s="172">
        <f t="shared" si="9"/>
        <v>0</v>
      </c>
      <c r="U33" s="172">
        <f t="shared" si="9"/>
        <v>0</v>
      </c>
      <c r="V33" s="172">
        <f t="shared" si="9"/>
        <v>0</v>
      </c>
      <c r="W33" s="172">
        <f t="shared" si="9"/>
        <v>0</v>
      </c>
      <c r="X33" s="172">
        <f t="shared" si="9"/>
        <v>0</v>
      </c>
      <c r="Y33" s="172">
        <f t="shared" si="9"/>
        <v>0</v>
      </c>
      <c r="Z33" s="172">
        <f t="shared" si="9"/>
        <v>0</v>
      </c>
      <c r="AA33" s="172">
        <f t="shared" si="9"/>
        <v>0</v>
      </c>
      <c r="AB33" s="172">
        <f t="shared" si="9"/>
        <v>0</v>
      </c>
      <c r="AC33" s="172">
        <f t="shared" si="9"/>
        <v>0</v>
      </c>
      <c r="AD33" s="172">
        <f t="shared" si="9"/>
        <v>0</v>
      </c>
      <c r="AE33" s="172">
        <f t="shared" si="9"/>
        <v>0</v>
      </c>
      <c r="AF33" s="172">
        <f t="shared" si="9"/>
        <v>0</v>
      </c>
      <c r="AG33" s="172">
        <f t="shared" si="9"/>
        <v>0</v>
      </c>
      <c r="AH33" s="172">
        <f t="shared" si="9"/>
        <v>0</v>
      </c>
      <c r="AI33" s="172">
        <f t="shared" si="9"/>
        <v>0</v>
      </c>
      <c r="AJ33" s="172">
        <f t="shared" si="9"/>
        <v>0</v>
      </c>
      <c r="AK33" s="172">
        <f t="shared" si="9"/>
        <v>0</v>
      </c>
      <c r="AL33" s="214">
        <f t="shared" si="9"/>
        <v>0</v>
      </c>
    </row>
    <row r="34" spans="1:38" s="215" customFormat="1" ht="111" customHeight="1">
      <c r="A34" s="16" t="s">
        <v>101</v>
      </c>
      <c r="B34" s="41" t="s">
        <v>102</v>
      </c>
      <c r="C34" s="40" t="s">
        <v>75</v>
      </c>
      <c r="D34" s="172">
        <v>0</v>
      </c>
      <c r="E34" s="172">
        <v>0</v>
      </c>
      <c r="F34" s="172">
        <v>0</v>
      </c>
      <c r="G34" s="172">
        <v>0</v>
      </c>
      <c r="H34" s="172">
        <v>0</v>
      </c>
      <c r="I34" s="172">
        <v>0</v>
      </c>
      <c r="J34" s="172">
        <v>0</v>
      </c>
      <c r="K34" s="172">
        <v>0</v>
      </c>
      <c r="L34" s="172">
        <v>0</v>
      </c>
      <c r="M34" s="172">
        <v>0</v>
      </c>
      <c r="N34" s="172">
        <v>0</v>
      </c>
      <c r="O34" s="172">
        <v>0</v>
      </c>
      <c r="P34" s="172">
        <v>0</v>
      </c>
      <c r="Q34" s="172">
        <v>0</v>
      </c>
      <c r="R34" s="172">
        <v>0</v>
      </c>
      <c r="S34" s="172">
        <v>0</v>
      </c>
      <c r="T34" s="172">
        <v>0</v>
      </c>
      <c r="U34" s="172">
        <v>0</v>
      </c>
      <c r="V34" s="172">
        <v>0</v>
      </c>
      <c r="W34" s="172">
        <v>0</v>
      </c>
      <c r="X34" s="172">
        <v>0</v>
      </c>
      <c r="Y34" s="172">
        <v>0</v>
      </c>
      <c r="Z34" s="172">
        <v>0</v>
      </c>
      <c r="AA34" s="172">
        <v>0</v>
      </c>
      <c r="AB34" s="172">
        <v>0</v>
      </c>
      <c r="AC34" s="172">
        <v>0</v>
      </c>
      <c r="AD34" s="172">
        <v>0</v>
      </c>
      <c r="AE34" s="172">
        <v>0</v>
      </c>
      <c r="AF34" s="172">
        <v>0</v>
      </c>
      <c r="AG34" s="172">
        <v>0</v>
      </c>
      <c r="AH34" s="172"/>
      <c r="AI34" s="172">
        <v>0</v>
      </c>
      <c r="AJ34" s="172">
        <v>0</v>
      </c>
      <c r="AK34" s="172">
        <v>0</v>
      </c>
      <c r="AL34" s="214">
        <v>0</v>
      </c>
    </row>
    <row r="35" spans="1:38" s="215" customFormat="1" ht="93" customHeight="1">
      <c r="A35" s="16" t="s">
        <v>103</v>
      </c>
      <c r="B35" s="41" t="s">
        <v>104</v>
      </c>
      <c r="C35" s="40" t="s">
        <v>75</v>
      </c>
      <c r="D35" s="172">
        <v>0</v>
      </c>
      <c r="E35" s="172">
        <v>0</v>
      </c>
      <c r="F35" s="172">
        <v>0</v>
      </c>
      <c r="G35" s="172">
        <v>0</v>
      </c>
      <c r="H35" s="172">
        <v>0</v>
      </c>
      <c r="I35" s="172">
        <v>0</v>
      </c>
      <c r="J35" s="172">
        <v>0</v>
      </c>
      <c r="K35" s="172">
        <v>0</v>
      </c>
      <c r="L35" s="172">
        <v>0</v>
      </c>
      <c r="M35" s="172">
        <v>0</v>
      </c>
      <c r="N35" s="172">
        <v>0</v>
      </c>
      <c r="O35" s="172">
        <v>0</v>
      </c>
      <c r="P35" s="172">
        <v>0</v>
      </c>
      <c r="Q35" s="172">
        <v>0</v>
      </c>
      <c r="R35" s="172">
        <v>0</v>
      </c>
      <c r="S35" s="172">
        <v>0</v>
      </c>
      <c r="T35" s="172">
        <v>0</v>
      </c>
      <c r="U35" s="172">
        <v>0</v>
      </c>
      <c r="V35" s="172">
        <v>0</v>
      </c>
      <c r="W35" s="172">
        <v>0</v>
      </c>
      <c r="X35" s="172">
        <v>0</v>
      </c>
      <c r="Y35" s="172">
        <v>0</v>
      </c>
      <c r="Z35" s="172">
        <v>0</v>
      </c>
      <c r="AA35" s="172">
        <v>0</v>
      </c>
      <c r="AB35" s="172">
        <v>0</v>
      </c>
      <c r="AC35" s="172">
        <v>0</v>
      </c>
      <c r="AD35" s="172">
        <v>0</v>
      </c>
      <c r="AE35" s="172">
        <v>0</v>
      </c>
      <c r="AF35" s="172">
        <v>0</v>
      </c>
      <c r="AG35" s="172">
        <v>0</v>
      </c>
      <c r="AH35" s="172">
        <v>0</v>
      </c>
      <c r="AI35" s="172">
        <v>0</v>
      </c>
      <c r="AJ35" s="172">
        <v>0</v>
      </c>
      <c r="AK35" s="172">
        <v>0</v>
      </c>
      <c r="AL35" s="214">
        <v>0</v>
      </c>
    </row>
    <row r="36" spans="1:38" s="215" customFormat="1" ht="78" customHeight="1">
      <c r="A36" s="16" t="s">
        <v>105</v>
      </c>
      <c r="B36" s="41" t="s">
        <v>106</v>
      </c>
      <c r="C36" s="40" t="s">
        <v>75</v>
      </c>
      <c r="D36" s="172">
        <f>D37+D38</f>
        <v>0</v>
      </c>
      <c r="E36" s="172">
        <f t="shared" ref="E36:AL37" si="10">E37+E38</f>
        <v>0</v>
      </c>
      <c r="F36" s="172">
        <f t="shared" si="10"/>
        <v>0</v>
      </c>
      <c r="G36" s="172">
        <f t="shared" si="10"/>
        <v>0</v>
      </c>
      <c r="H36" s="172">
        <f t="shared" si="10"/>
        <v>0</v>
      </c>
      <c r="I36" s="172">
        <f t="shared" si="10"/>
        <v>0</v>
      </c>
      <c r="J36" s="172">
        <f t="shared" si="10"/>
        <v>0</v>
      </c>
      <c r="K36" s="172">
        <f t="shared" si="10"/>
        <v>0</v>
      </c>
      <c r="L36" s="172">
        <f t="shared" si="10"/>
        <v>0</v>
      </c>
      <c r="M36" s="172">
        <f t="shared" si="10"/>
        <v>0</v>
      </c>
      <c r="N36" s="172">
        <f t="shared" si="10"/>
        <v>0</v>
      </c>
      <c r="O36" s="172">
        <f t="shared" si="10"/>
        <v>0</v>
      </c>
      <c r="P36" s="172">
        <f t="shared" si="10"/>
        <v>0</v>
      </c>
      <c r="Q36" s="172">
        <f t="shared" si="10"/>
        <v>0</v>
      </c>
      <c r="R36" s="172">
        <f t="shared" si="10"/>
        <v>0</v>
      </c>
      <c r="S36" s="172">
        <f t="shared" si="10"/>
        <v>0</v>
      </c>
      <c r="T36" s="172">
        <f t="shared" si="10"/>
        <v>0</v>
      </c>
      <c r="U36" s="172">
        <f t="shared" si="10"/>
        <v>0</v>
      </c>
      <c r="V36" s="172">
        <f t="shared" si="10"/>
        <v>0</v>
      </c>
      <c r="W36" s="172">
        <f t="shared" si="10"/>
        <v>0</v>
      </c>
      <c r="X36" s="172">
        <f t="shared" si="10"/>
        <v>0</v>
      </c>
      <c r="Y36" s="172">
        <f t="shared" si="10"/>
        <v>0</v>
      </c>
      <c r="Z36" s="172">
        <f t="shared" si="10"/>
        <v>0</v>
      </c>
      <c r="AA36" s="172">
        <f t="shared" si="10"/>
        <v>0</v>
      </c>
      <c r="AB36" s="172">
        <f t="shared" si="10"/>
        <v>0</v>
      </c>
      <c r="AC36" s="172">
        <f t="shared" si="10"/>
        <v>0</v>
      </c>
      <c r="AD36" s="172">
        <f t="shared" si="10"/>
        <v>0</v>
      </c>
      <c r="AE36" s="172">
        <f t="shared" si="10"/>
        <v>0</v>
      </c>
      <c r="AF36" s="172">
        <f t="shared" si="10"/>
        <v>0</v>
      </c>
      <c r="AG36" s="172">
        <f t="shared" si="10"/>
        <v>0</v>
      </c>
      <c r="AH36" s="172">
        <f t="shared" si="10"/>
        <v>0</v>
      </c>
      <c r="AI36" s="172">
        <f t="shared" si="10"/>
        <v>0</v>
      </c>
      <c r="AJ36" s="172">
        <f t="shared" si="10"/>
        <v>0</v>
      </c>
      <c r="AK36" s="172">
        <f t="shared" si="10"/>
        <v>0</v>
      </c>
      <c r="AL36" s="214">
        <f t="shared" si="10"/>
        <v>0</v>
      </c>
    </row>
    <row r="37" spans="1:38" s="215" customFormat="1" ht="67.5" customHeight="1">
      <c r="A37" s="16" t="s">
        <v>41</v>
      </c>
      <c r="B37" s="41" t="s">
        <v>107</v>
      </c>
      <c r="C37" s="40" t="s">
        <v>75</v>
      </c>
      <c r="D37" s="172">
        <f>D38+D39</f>
        <v>0</v>
      </c>
      <c r="E37" s="172">
        <f t="shared" si="10"/>
        <v>0</v>
      </c>
      <c r="F37" s="172">
        <f t="shared" si="10"/>
        <v>0</v>
      </c>
      <c r="G37" s="172">
        <f t="shared" si="10"/>
        <v>0</v>
      </c>
      <c r="H37" s="172">
        <f t="shared" si="10"/>
        <v>0</v>
      </c>
      <c r="I37" s="172">
        <f t="shared" si="10"/>
        <v>0</v>
      </c>
      <c r="J37" s="172">
        <f t="shared" si="10"/>
        <v>0</v>
      </c>
      <c r="K37" s="172">
        <f t="shared" si="10"/>
        <v>0</v>
      </c>
      <c r="L37" s="172">
        <f t="shared" si="10"/>
        <v>0</v>
      </c>
      <c r="M37" s="172">
        <f t="shared" si="10"/>
        <v>0</v>
      </c>
      <c r="N37" s="172">
        <f t="shared" si="10"/>
        <v>0</v>
      </c>
      <c r="O37" s="172">
        <f t="shared" si="10"/>
        <v>0</v>
      </c>
      <c r="P37" s="172">
        <f t="shared" si="10"/>
        <v>0</v>
      </c>
      <c r="Q37" s="172">
        <f t="shared" si="10"/>
        <v>0</v>
      </c>
      <c r="R37" s="172">
        <f t="shared" si="10"/>
        <v>0</v>
      </c>
      <c r="S37" s="172">
        <f t="shared" si="10"/>
        <v>0</v>
      </c>
      <c r="T37" s="172">
        <f t="shared" si="10"/>
        <v>0</v>
      </c>
      <c r="U37" s="172">
        <f t="shared" si="10"/>
        <v>0</v>
      </c>
      <c r="V37" s="172">
        <f t="shared" si="10"/>
        <v>0</v>
      </c>
      <c r="W37" s="172">
        <f t="shared" si="10"/>
        <v>0</v>
      </c>
      <c r="X37" s="172">
        <f t="shared" si="10"/>
        <v>0</v>
      </c>
      <c r="Y37" s="172">
        <f t="shared" si="10"/>
        <v>0</v>
      </c>
      <c r="Z37" s="172">
        <f t="shared" si="10"/>
        <v>0</v>
      </c>
      <c r="AA37" s="172">
        <f t="shared" si="10"/>
        <v>0</v>
      </c>
      <c r="AB37" s="172">
        <f t="shared" si="10"/>
        <v>0</v>
      </c>
      <c r="AC37" s="172">
        <f t="shared" si="10"/>
        <v>0</v>
      </c>
      <c r="AD37" s="172">
        <f t="shared" si="10"/>
        <v>0</v>
      </c>
      <c r="AE37" s="172">
        <f t="shared" si="10"/>
        <v>0</v>
      </c>
      <c r="AF37" s="172">
        <f t="shared" si="10"/>
        <v>0</v>
      </c>
      <c r="AG37" s="172">
        <f t="shared" si="10"/>
        <v>0</v>
      </c>
      <c r="AH37" s="172">
        <f t="shared" si="10"/>
        <v>0</v>
      </c>
      <c r="AI37" s="172">
        <f t="shared" si="10"/>
        <v>0</v>
      </c>
      <c r="AJ37" s="172">
        <f t="shared" si="10"/>
        <v>0</v>
      </c>
      <c r="AK37" s="172">
        <f t="shared" si="10"/>
        <v>0</v>
      </c>
      <c r="AL37" s="214">
        <f t="shared" si="10"/>
        <v>0</v>
      </c>
    </row>
    <row r="38" spans="1:38" s="215" customFormat="1" ht="109.5" customHeight="1">
      <c r="A38" s="16" t="s">
        <v>41</v>
      </c>
      <c r="B38" s="41" t="s">
        <v>108</v>
      </c>
      <c r="C38" s="40" t="s">
        <v>75</v>
      </c>
      <c r="D38" s="172">
        <v>0</v>
      </c>
      <c r="E38" s="172">
        <v>0</v>
      </c>
      <c r="F38" s="172">
        <v>0</v>
      </c>
      <c r="G38" s="172">
        <v>0</v>
      </c>
      <c r="H38" s="172">
        <v>0</v>
      </c>
      <c r="I38" s="172">
        <v>0</v>
      </c>
      <c r="J38" s="172">
        <v>0</v>
      </c>
      <c r="K38" s="172">
        <v>0</v>
      </c>
      <c r="L38" s="172">
        <v>0</v>
      </c>
      <c r="M38" s="172">
        <v>0</v>
      </c>
      <c r="N38" s="172">
        <v>0</v>
      </c>
      <c r="O38" s="172">
        <v>0</v>
      </c>
      <c r="P38" s="172">
        <v>0</v>
      </c>
      <c r="Q38" s="172">
        <v>0</v>
      </c>
      <c r="R38" s="172">
        <v>0</v>
      </c>
      <c r="S38" s="172">
        <v>0</v>
      </c>
      <c r="T38" s="172">
        <v>0</v>
      </c>
      <c r="U38" s="172">
        <v>0</v>
      </c>
      <c r="V38" s="172">
        <v>0</v>
      </c>
      <c r="W38" s="172">
        <v>0</v>
      </c>
      <c r="X38" s="172">
        <v>0</v>
      </c>
      <c r="Y38" s="172">
        <v>0</v>
      </c>
      <c r="Z38" s="172">
        <v>0</v>
      </c>
      <c r="AA38" s="172">
        <v>0</v>
      </c>
      <c r="AB38" s="172">
        <v>0</v>
      </c>
      <c r="AC38" s="172">
        <v>0</v>
      </c>
      <c r="AD38" s="172">
        <v>0</v>
      </c>
      <c r="AE38" s="172">
        <v>0</v>
      </c>
      <c r="AF38" s="172">
        <v>0</v>
      </c>
      <c r="AG38" s="172">
        <v>0</v>
      </c>
      <c r="AH38" s="172">
        <v>0</v>
      </c>
      <c r="AI38" s="172">
        <v>0</v>
      </c>
      <c r="AJ38" s="172">
        <v>0</v>
      </c>
      <c r="AK38" s="172">
        <v>0</v>
      </c>
      <c r="AL38" s="214">
        <v>0</v>
      </c>
    </row>
    <row r="39" spans="1:38" s="215" customFormat="1" ht="144.75" customHeight="1">
      <c r="A39" s="16" t="s">
        <v>41</v>
      </c>
      <c r="B39" s="41" t="s">
        <v>109</v>
      </c>
      <c r="C39" s="40" t="s">
        <v>75</v>
      </c>
      <c r="D39" s="172">
        <v>0</v>
      </c>
      <c r="E39" s="172">
        <v>0</v>
      </c>
      <c r="F39" s="172">
        <v>0</v>
      </c>
      <c r="G39" s="172">
        <v>0</v>
      </c>
      <c r="H39" s="172">
        <v>0</v>
      </c>
      <c r="I39" s="172">
        <v>0</v>
      </c>
      <c r="J39" s="172">
        <v>0</v>
      </c>
      <c r="K39" s="172">
        <v>0</v>
      </c>
      <c r="L39" s="172">
        <v>0</v>
      </c>
      <c r="M39" s="172">
        <v>0</v>
      </c>
      <c r="N39" s="172">
        <v>0</v>
      </c>
      <c r="O39" s="172">
        <v>0</v>
      </c>
      <c r="P39" s="172">
        <v>0</v>
      </c>
      <c r="Q39" s="172">
        <v>0</v>
      </c>
      <c r="R39" s="172">
        <v>0</v>
      </c>
      <c r="S39" s="172">
        <v>0</v>
      </c>
      <c r="T39" s="172">
        <v>0</v>
      </c>
      <c r="U39" s="172">
        <v>0</v>
      </c>
      <c r="V39" s="172">
        <v>0</v>
      </c>
      <c r="W39" s="172">
        <v>0</v>
      </c>
      <c r="X39" s="172">
        <v>0</v>
      </c>
      <c r="Y39" s="172">
        <v>0</v>
      </c>
      <c r="Z39" s="172">
        <v>0</v>
      </c>
      <c r="AA39" s="172">
        <v>0</v>
      </c>
      <c r="AB39" s="172">
        <v>0</v>
      </c>
      <c r="AC39" s="172">
        <v>0</v>
      </c>
      <c r="AD39" s="172">
        <v>0</v>
      </c>
      <c r="AE39" s="172">
        <v>0</v>
      </c>
      <c r="AF39" s="172">
        <v>0</v>
      </c>
      <c r="AG39" s="172">
        <v>0</v>
      </c>
      <c r="AH39" s="172">
        <v>0</v>
      </c>
      <c r="AI39" s="172">
        <v>0</v>
      </c>
      <c r="AJ39" s="172">
        <v>0</v>
      </c>
      <c r="AK39" s="172">
        <v>0</v>
      </c>
      <c r="AL39" s="214">
        <v>0</v>
      </c>
    </row>
    <row r="40" spans="1:38" s="215" customFormat="1" ht="162" customHeight="1">
      <c r="A40" s="16" t="s">
        <v>41</v>
      </c>
      <c r="B40" s="41" t="s">
        <v>110</v>
      </c>
      <c r="C40" s="40" t="s">
        <v>75</v>
      </c>
      <c r="D40" s="172">
        <v>0</v>
      </c>
      <c r="E40" s="172">
        <v>0</v>
      </c>
      <c r="F40" s="172">
        <v>0</v>
      </c>
      <c r="G40" s="172">
        <v>0</v>
      </c>
      <c r="H40" s="172">
        <v>0</v>
      </c>
      <c r="I40" s="172">
        <v>0</v>
      </c>
      <c r="J40" s="172">
        <v>0</v>
      </c>
      <c r="K40" s="172">
        <v>0</v>
      </c>
      <c r="L40" s="172">
        <v>0</v>
      </c>
      <c r="M40" s="172">
        <v>0</v>
      </c>
      <c r="N40" s="172">
        <v>0</v>
      </c>
      <c r="O40" s="172">
        <v>0</v>
      </c>
      <c r="P40" s="172">
        <v>0</v>
      </c>
      <c r="Q40" s="172">
        <v>0</v>
      </c>
      <c r="R40" s="172">
        <v>0</v>
      </c>
      <c r="S40" s="172">
        <v>0</v>
      </c>
      <c r="T40" s="172">
        <v>0</v>
      </c>
      <c r="U40" s="172">
        <v>0</v>
      </c>
      <c r="V40" s="172">
        <v>0</v>
      </c>
      <c r="W40" s="172">
        <v>0</v>
      </c>
      <c r="X40" s="172">
        <v>0</v>
      </c>
      <c r="Y40" s="172">
        <v>0</v>
      </c>
      <c r="Z40" s="172">
        <v>0</v>
      </c>
      <c r="AA40" s="172">
        <v>0</v>
      </c>
      <c r="AB40" s="172">
        <v>0</v>
      </c>
      <c r="AC40" s="172">
        <v>0</v>
      </c>
      <c r="AD40" s="172">
        <v>0</v>
      </c>
      <c r="AE40" s="172">
        <v>0</v>
      </c>
      <c r="AF40" s="172">
        <v>0</v>
      </c>
      <c r="AG40" s="172">
        <v>0</v>
      </c>
      <c r="AH40" s="172">
        <v>0</v>
      </c>
      <c r="AI40" s="172">
        <v>0</v>
      </c>
      <c r="AJ40" s="172">
        <v>0</v>
      </c>
      <c r="AK40" s="172">
        <v>0</v>
      </c>
      <c r="AL40" s="214">
        <v>0</v>
      </c>
    </row>
    <row r="41" spans="1:38" s="215" customFormat="1" ht="73.5" customHeight="1">
      <c r="A41" s="16" t="s">
        <v>42</v>
      </c>
      <c r="B41" s="41" t="s">
        <v>107</v>
      </c>
      <c r="C41" s="40" t="s">
        <v>75</v>
      </c>
      <c r="D41" s="172">
        <v>0</v>
      </c>
      <c r="E41" s="172">
        <v>0</v>
      </c>
      <c r="F41" s="172">
        <v>0</v>
      </c>
      <c r="G41" s="172">
        <v>0</v>
      </c>
      <c r="H41" s="172">
        <v>0</v>
      </c>
      <c r="I41" s="172">
        <v>0</v>
      </c>
      <c r="J41" s="172">
        <v>0</v>
      </c>
      <c r="K41" s="172">
        <v>0</v>
      </c>
      <c r="L41" s="172">
        <v>0</v>
      </c>
      <c r="M41" s="172">
        <v>0</v>
      </c>
      <c r="N41" s="172">
        <v>0</v>
      </c>
      <c r="O41" s="172">
        <v>0</v>
      </c>
      <c r="P41" s="172">
        <v>0</v>
      </c>
      <c r="Q41" s="172">
        <v>0</v>
      </c>
      <c r="R41" s="172">
        <v>0</v>
      </c>
      <c r="S41" s="172">
        <v>0</v>
      </c>
      <c r="T41" s="172">
        <v>0</v>
      </c>
      <c r="U41" s="172">
        <v>0</v>
      </c>
      <c r="V41" s="172">
        <v>0</v>
      </c>
      <c r="W41" s="172">
        <v>0</v>
      </c>
      <c r="X41" s="172">
        <v>0</v>
      </c>
      <c r="Y41" s="172">
        <v>0</v>
      </c>
      <c r="Z41" s="172">
        <v>0</v>
      </c>
      <c r="AA41" s="172">
        <v>0</v>
      </c>
      <c r="AB41" s="172">
        <v>0</v>
      </c>
      <c r="AC41" s="172">
        <v>0</v>
      </c>
      <c r="AD41" s="172">
        <v>0</v>
      </c>
      <c r="AE41" s="172">
        <v>0</v>
      </c>
      <c r="AF41" s="172">
        <v>0</v>
      </c>
      <c r="AG41" s="172">
        <v>0</v>
      </c>
      <c r="AH41" s="172">
        <v>0</v>
      </c>
      <c r="AI41" s="172">
        <v>0</v>
      </c>
      <c r="AJ41" s="172">
        <v>0</v>
      </c>
      <c r="AK41" s="172">
        <v>0</v>
      </c>
      <c r="AL41" s="214">
        <v>0</v>
      </c>
    </row>
    <row r="42" spans="1:38" s="215" customFormat="1" ht="193.5" customHeight="1">
      <c r="A42" s="16" t="s">
        <v>42</v>
      </c>
      <c r="B42" s="41" t="s">
        <v>108</v>
      </c>
      <c r="C42" s="40" t="s">
        <v>75</v>
      </c>
      <c r="D42" s="172">
        <v>0</v>
      </c>
      <c r="E42" s="172">
        <v>0</v>
      </c>
      <c r="F42" s="172">
        <v>0</v>
      </c>
      <c r="G42" s="172">
        <v>0</v>
      </c>
      <c r="H42" s="172">
        <v>0</v>
      </c>
      <c r="I42" s="172">
        <v>0</v>
      </c>
      <c r="J42" s="172">
        <v>0</v>
      </c>
      <c r="K42" s="172">
        <v>0</v>
      </c>
      <c r="L42" s="172">
        <v>0</v>
      </c>
      <c r="M42" s="172">
        <v>0</v>
      </c>
      <c r="N42" s="172">
        <v>0</v>
      </c>
      <c r="O42" s="172">
        <v>0</v>
      </c>
      <c r="P42" s="172">
        <v>0</v>
      </c>
      <c r="Q42" s="172">
        <v>0</v>
      </c>
      <c r="R42" s="172">
        <v>0</v>
      </c>
      <c r="S42" s="172">
        <v>0</v>
      </c>
      <c r="T42" s="172">
        <v>0</v>
      </c>
      <c r="U42" s="172">
        <v>0</v>
      </c>
      <c r="V42" s="172">
        <v>0</v>
      </c>
      <c r="W42" s="172">
        <v>0</v>
      </c>
      <c r="X42" s="172">
        <v>0</v>
      </c>
      <c r="Y42" s="172">
        <v>0</v>
      </c>
      <c r="Z42" s="172">
        <v>0</v>
      </c>
      <c r="AA42" s="172">
        <v>0</v>
      </c>
      <c r="AB42" s="172">
        <v>0</v>
      </c>
      <c r="AC42" s="172">
        <v>0</v>
      </c>
      <c r="AD42" s="172">
        <v>0</v>
      </c>
      <c r="AE42" s="172">
        <v>0</v>
      </c>
      <c r="AF42" s="172">
        <v>0</v>
      </c>
      <c r="AG42" s="172">
        <v>0</v>
      </c>
      <c r="AH42" s="172">
        <v>0</v>
      </c>
      <c r="AI42" s="172">
        <v>0</v>
      </c>
      <c r="AJ42" s="172">
        <v>0</v>
      </c>
      <c r="AK42" s="172">
        <v>0</v>
      </c>
      <c r="AL42" s="214">
        <v>0</v>
      </c>
    </row>
    <row r="43" spans="1:38" s="215" customFormat="1" ht="142.5" customHeight="1">
      <c r="A43" s="16" t="s">
        <v>42</v>
      </c>
      <c r="B43" s="41" t="s">
        <v>109</v>
      </c>
      <c r="C43" s="40" t="s">
        <v>75</v>
      </c>
      <c r="D43" s="172">
        <v>0</v>
      </c>
      <c r="E43" s="172">
        <v>0</v>
      </c>
      <c r="F43" s="172">
        <v>0</v>
      </c>
      <c r="G43" s="172">
        <v>0</v>
      </c>
      <c r="H43" s="172">
        <v>0</v>
      </c>
      <c r="I43" s="172">
        <v>0</v>
      </c>
      <c r="J43" s="172">
        <v>0</v>
      </c>
      <c r="K43" s="172">
        <v>0</v>
      </c>
      <c r="L43" s="172">
        <v>0</v>
      </c>
      <c r="M43" s="172">
        <v>0</v>
      </c>
      <c r="N43" s="172">
        <v>0</v>
      </c>
      <c r="O43" s="172">
        <v>0</v>
      </c>
      <c r="P43" s="172">
        <v>0</v>
      </c>
      <c r="Q43" s="172">
        <v>0</v>
      </c>
      <c r="R43" s="172">
        <v>0</v>
      </c>
      <c r="S43" s="172">
        <v>0</v>
      </c>
      <c r="T43" s="172">
        <v>0</v>
      </c>
      <c r="U43" s="172">
        <v>0</v>
      </c>
      <c r="V43" s="172">
        <v>0</v>
      </c>
      <c r="W43" s="172">
        <v>0</v>
      </c>
      <c r="X43" s="172">
        <v>0</v>
      </c>
      <c r="Y43" s="172">
        <v>0</v>
      </c>
      <c r="Z43" s="172">
        <v>0</v>
      </c>
      <c r="AA43" s="172">
        <v>0</v>
      </c>
      <c r="AB43" s="172">
        <v>0</v>
      </c>
      <c r="AC43" s="172">
        <v>0</v>
      </c>
      <c r="AD43" s="172">
        <v>0</v>
      </c>
      <c r="AE43" s="172">
        <v>0</v>
      </c>
      <c r="AF43" s="172">
        <v>0</v>
      </c>
      <c r="AG43" s="172">
        <v>0</v>
      </c>
      <c r="AH43" s="172">
        <v>0</v>
      </c>
      <c r="AI43" s="172">
        <v>0</v>
      </c>
      <c r="AJ43" s="172">
        <v>0</v>
      </c>
      <c r="AK43" s="172">
        <v>0</v>
      </c>
      <c r="AL43" s="214">
        <v>0</v>
      </c>
    </row>
    <row r="44" spans="1:38" s="215" customFormat="1" ht="163.5" customHeight="1">
      <c r="A44" s="16" t="s">
        <v>42</v>
      </c>
      <c r="B44" s="41" t="s">
        <v>111</v>
      </c>
      <c r="C44" s="40" t="s">
        <v>75</v>
      </c>
      <c r="D44" s="172">
        <v>0</v>
      </c>
      <c r="E44" s="172">
        <v>0</v>
      </c>
      <c r="F44" s="172">
        <v>0</v>
      </c>
      <c r="G44" s="172">
        <v>0</v>
      </c>
      <c r="H44" s="172">
        <v>0</v>
      </c>
      <c r="I44" s="172">
        <v>0</v>
      </c>
      <c r="J44" s="172">
        <v>0</v>
      </c>
      <c r="K44" s="172">
        <v>0</v>
      </c>
      <c r="L44" s="172">
        <v>0</v>
      </c>
      <c r="M44" s="172">
        <v>0</v>
      </c>
      <c r="N44" s="172">
        <v>0</v>
      </c>
      <c r="O44" s="172">
        <v>0</v>
      </c>
      <c r="P44" s="172">
        <v>0</v>
      </c>
      <c r="Q44" s="172">
        <v>0</v>
      </c>
      <c r="R44" s="172">
        <v>0</v>
      </c>
      <c r="S44" s="172">
        <v>0</v>
      </c>
      <c r="T44" s="172">
        <v>0</v>
      </c>
      <c r="U44" s="172">
        <v>0</v>
      </c>
      <c r="V44" s="172">
        <v>0</v>
      </c>
      <c r="W44" s="172">
        <v>0</v>
      </c>
      <c r="X44" s="172">
        <v>0</v>
      </c>
      <c r="Y44" s="172">
        <v>0</v>
      </c>
      <c r="Z44" s="172">
        <v>0</v>
      </c>
      <c r="AA44" s="172">
        <v>0</v>
      </c>
      <c r="AB44" s="172">
        <v>0</v>
      </c>
      <c r="AC44" s="172">
        <v>0</v>
      </c>
      <c r="AD44" s="172">
        <v>0</v>
      </c>
      <c r="AE44" s="172">
        <v>0</v>
      </c>
      <c r="AF44" s="172">
        <v>0</v>
      </c>
      <c r="AG44" s="172">
        <v>0</v>
      </c>
      <c r="AH44" s="172">
        <v>0</v>
      </c>
      <c r="AI44" s="172">
        <v>0</v>
      </c>
      <c r="AJ44" s="172">
        <v>0</v>
      </c>
      <c r="AK44" s="172">
        <v>0</v>
      </c>
      <c r="AL44" s="214">
        <v>0</v>
      </c>
    </row>
    <row r="45" spans="1:38" s="215" customFormat="1" ht="158.25" customHeight="1">
      <c r="A45" s="16" t="s">
        <v>112</v>
      </c>
      <c r="B45" s="41" t="s">
        <v>113</v>
      </c>
      <c r="C45" s="40" t="s">
        <v>75</v>
      </c>
      <c r="D45" s="172">
        <f>D46+D47</f>
        <v>0</v>
      </c>
      <c r="E45" s="172">
        <f t="shared" ref="E45:AL45" si="11">E46+E47</f>
        <v>0</v>
      </c>
      <c r="F45" s="172">
        <f t="shared" si="11"/>
        <v>0</v>
      </c>
      <c r="G45" s="172">
        <f t="shared" si="11"/>
        <v>0</v>
      </c>
      <c r="H45" s="172">
        <f t="shared" si="11"/>
        <v>0</v>
      </c>
      <c r="I45" s="172">
        <f t="shared" si="11"/>
        <v>0</v>
      </c>
      <c r="J45" s="172">
        <f t="shared" si="11"/>
        <v>0</v>
      </c>
      <c r="K45" s="172">
        <f t="shared" si="11"/>
        <v>0</v>
      </c>
      <c r="L45" s="172">
        <f t="shared" si="11"/>
        <v>0</v>
      </c>
      <c r="M45" s="172">
        <f t="shared" si="11"/>
        <v>0</v>
      </c>
      <c r="N45" s="172">
        <f t="shared" si="11"/>
        <v>0</v>
      </c>
      <c r="O45" s="172">
        <f t="shared" si="11"/>
        <v>0</v>
      </c>
      <c r="P45" s="172">
        <f t="shared" si="11"/>
        <v>0</v>
      </c>
      <c r="Q45" s="172">
        <f t="shared" si="11"/>
        <v>0</v>
      </c>
      <c r="R45" s="172">
        <f t="shared" si="11"/>
        <v>0</v>
      </c>
      <c r="S45" s="172">
        <f t="shared" si="11"/>
        <v>0</v>
      </c>
      <c r="T45" s="172">
        <f t="shared" si="11"/>
        <v>0</v>
      </c>
      <c r="U45" s="172">
        <f t="shared" si="11"/>
        <v>0</v>
      </c>
      <c r="V45" s="172">
        <f t="shared" si="11"/>
        <v>0</v>
      </c>
      <c r="W45" s="172">
        <f t="shared" si="11"/>
        <v>0</v>
      </c>
      <c r="X45" s="172">
        <f t="shared" si="11"/>
        <v>0</v>
      </c>
      <c r="Y45" s="172">
        <f t="shared" si="11"/>
        <v>0</v>
      </c>
      <c r="Z45" s="172">
        <f t="shared" si="11"/>
        <v>0</v>
      </c>
      <c r="AA45" s="172">
        <f t="shared" si="11"/>
        <v>0</v>
      </c>
      <c r="AB45" s="172">
        <f t="shared" si="11"/>
        <v>0</v>
      </c>
      <c r="AC45" s="172">
        <f t="shared" si="11"/>
        <v>0</v>
      </c>
      <c r="AD45" s="172">
        <f t="shared" si="11"/>
        <v>0</v>
      </c>
      <c r="AE45" s="172">
        <f t="shared" si="11"/>
        <v>0</v>
      </c>
      <c r="AF45" s="172">
        <f t="shared" si="11"/>
        <v>0</v>
      </c>
      <c r="AG45" s="172">
        <f t="shared" si="11"/>
        <v>0</v>
      </c>
      <c r="AH45" s="172">
        <f t="shared" si="11"/>
        <v>0</v>
      </c>
      <c r="AI45" s="172">
        <f t="shared" si="11"/>
        <v>0</v>
      </c>
      <c r="AJ45" s="172">
        <f t="shared" si="11"/>
        <v>0</v>
      </c>
      <c r="AK45" s="172">
        <f t="shared" si="11"/>
        <v>0</v>
      </c>
      <c r="AL45" s="214">
        <f t="shared" si="11"/>
        <v>0</v>
      </c>
    </row>
    <row r="46" spans="1:38" s="215" customFormat="1" ht="126" customHeight="1">
      <c r="A46" s="16" t="s">
        <v>114</v>
      </c>
      <c r="B46" s="41" t="s">
        <v>115</v>
      </c>
      <c r="C46" s="40" t="s">
        <v>75</v>
      </c>
      <c r="D46" s="172">
        <v>0</v>
      </c>
      <c r="E46" s="172">
        <v>0</v>
      </c>
      <c r="F46" s="172">
        <v>0</v>
      </c>
      <c r="G46" s="172">
        <v>0</v>
      </c>
      <c r="H46" s="172">
        <v>0</v>
      </c>
      <c r="I46" s="172">
        <v>0</v>
      </c>
      <c r="J46" s="172">
        <v>0</v>
      </c>
      <c r="K46" s="172">
        <v>0</v>
      </c>
      <c r="L46" s="172">
        <v>0</v>
      </c>
      <c r="M46" s="172">
        <v>0</v>
      </c>
      <c r="N46" s="172">
        <v>0</v>
      </c>
      <c r="O46" s="172">
        <v>0</v>
      </c>
      <c r="P46" s="172">
        <v>0</v>
      </c>
      <c r="Q46" s="172">
        <v>0</v>
      </c>
      <c r="R46" s="172">
        <v>0</v>
      </c>
      <c r="S46" s="172">
        <v>0</v>
      </c>
      <c r="T46" s="172">
        <v>0</v>
      </c>
      <c r="U46" s="172">
        <v>0</v>
      </c>
      <c r="V46" s="172">
        <v>0</v>
      </c>
      <c r="W46" s="172">
        <v>0</v>
      </c>
      <c r="X46" s="172">
        <v>0</v>
      </c>
      <c r="Y46" s="172">
        <v>0</v>
      </c>
      <c r="Z46" s="172">
        <v>0</v>
      </c>
      <c r="AA46" s="172">
        <v>0</v>
      </c>
      <c r="AB46" s="172">
        <v>0</v>
      </c>
      <c r="AC46" s="172">
        <v>0</v>
      </c>
      <c r="AD46" s="172">
        <v>0</v>
      </c>
      <c r="AE46" s="172">
        <v>0</v>
      </c>
      <c r="AF46" s="172">
        <v>0</v>
      </c>
      <c r="AG46" s="172">
        <v>0</v>
      </c>
      <c r="AH46" s="172">
        <v>0</v>
      </c>
      <c r="AI46" s="172">
        <v>0</v>
      </c>
      <c r="AJ46" s="172">
        <v>0</v>
      </c>
      <c r="AK46" s="172">
        <v>0</v>
      </c>
      <c r="AL46" s="214">
        <v>0</v>
      </c>
    </row>
    <row r="47" spans="1:38" s="215" customFormat="1" ht="140.25" customHeight="1">
      <c r="A47" s="16" t="s">
        <v>116</v>
      </c>
      <c r="B47" s="41" t="s">
        <v>117</v>
      </c>
      <c r="C47" s="40" t="s">
        <v>75</v>
      </c>
      <c r="D47" s="172">
        <v>0</v>
      </c>
      <c r="E47" s="172">
        <v>0</v>
      </c>
      <c r="F47" s="172">
        <v>0</v>
      </c>
      <c r="G47" s="172">
        <v>0</v>
      </c>
      <c r="H47" s="172">
        <v>0</v>
      </c>
      <c r="I47" s="172">
        <v>0</v>
      </c>
      <c r="J47" s="172">
        <v>0</v>
      </c>
      <c r="K47" s="172">
        <v>0</v>
      </c>
      <c r="L47" s="172">
        <v>0</v>
      </c>
      <c r="M47" s="172">
        <v>0</v>
      </c>
      <c r="N47" s="172">
        <v>0</v>
      </c>
      <c r="O47" s="172">
        <v>0</v>
      </c>
      <c r="P47" s="172">
        <v>0</v>
      </c>
      <c r="Q47" s="172">
        <v>0</v>
      </c>
      <c r="R47" s="172">
        <v>0</v>
      </c>
      <c r="S47" s="172">
        <v>0</v>
      </c>
      <c r="T47" s="172">
        <v>0</v>
      </c>
      <c r="U47" s="172">
        <v>0</v>
      </c>
      <c r="V47" s="172">
        <v>0</v>
      </c>
      <c r="W47" s="172">
        <v>0</v>
      </c>
      <c r="X47" s="172">
        <v>0</v>
      </c>
      <c r="Y47" s="172">
        <v>0</v>
      </c>
      <c r="Z47" s="172">
        <v>0</v>
      </c>
      <c r="AA47" s="172">
        <v>0</v>
      </c>
      <c r="AB47" s="172">
        <v>0</v>
      </c>
      <c r="AC47" s="172">
        <v>0</v>
      </c>
      <c r="AD47" s="172">
        <v>0</v>
      </c>
      <c r="AE47" s="172">
        <v>0</v>
      </c>
      <c r="AF47" s="172">
        <v>0</v>
      </c>
      <c r="AG47" s="172">
        <v>0</v>
      </c>
      <c r="AH47" s="172">
        <v>0</v>
      </c>
      <c r="AI47" s="172">
        <v>0</v>
      </c>
      <c r="AJ47" s="172">
        <v>0</v>
      </c>
      <c r="AK47" s="172">
        <v>0</v>
      </c>
      <c r="AL47" s="214">
        <v>0</v>
      </c>
    </row>
    <row r="48" spans="1:38" s="215" customFormat="1" ht="67.5" customHeight="1">
      <c r="A48" s="16" t="s">
        <v>118</v>
      </c>
      <c r="B48" s="41" t="s">
        <v>119</v>
      </c>
      <c r="C48" s="40" t="s">
        <v>75</v>
      </c>
      <c r="D48" s="172">
        <v>0</v>
      </c>
      <c r="E48" s="172">
        <v>0</v>
      </c>
      <c r="F48" s="172">
        <v>0</v>
      </c>
      <c r="G48" s="172">
        <v>0</v>
      </c>
      <c r="H48" s="172">
        <v>0</v>
      </c>
      <c r="I48" s="172">
        <v>0</v>
      </c>
      <c r="J48" s="172">
        <v>0</v>
      </c>
      <c r="K48" s="172">
        <v>0</v>
      </c>
      <c r="L48" s="172">
        <v>0</v>
      </c>
      <c r="M48" s="172">
        <v>0</v>
      </c>
      <c r="N48" s="172">
        <v>0</v>
      </c>
      <c r="O48" s="172">
        <v>0</v>
      </c>
      <c r="P48" s="172">
        <v>0</v>
      </c>
      <c r="Q48" s="172">
        <v>0</v>
      </c>
      <c r="R48" s="172">
        <v>0</v>
      </c>
      <c r="S48" s="172">
        <v>0</v>
      </c>
      <c r="T48" s="172">
        <v>0</v>
      </c>
      <c r="U48" s="172">
        <v>0</v>
      </c>
      <c r="V48" s="172">
        <v>0</v>
      </c>
      <c r="W48" s="172">
        <v>0</v>
      </c>
      <c r="X48" s="172">
        <v>0</v>
      </c>
      <c r="Y48" s="172">
        <v>0</v>
      </c>
      <c r="Z48" s="172">
        <v>0</v>
      </c>
      <c r="AA48" s="172">
        <v>0</v>
      </c>
      <c r="AB48" s="172">
        <v>0</v>
      </c>
      <c r="AC48" s="172">
        <v>0</v>
      </c>
      <c r="AD48" s="172">
        <v>0</v>
      </c>
      <c r="AE48" s="172">
        <v>0</v>
      </c>
      <c r="AF48" s="172">
        <v>0</v>
      </c>
      <c r="AG48" s="172">
        <v>0</v>
      </c>
      <c r="AH48" s="172">
        <v>0</v>
      </c>
      <c r="AI48" s="172">
        <v>0</v>
      </c>
      <c r="AJ48" s="172">
        <v>0</v>
      </c>
      <c r="AK48" s="172">
        <v>0</v>
      </c>
      <c r="AL48" s="214">
        <v>0</v>
      </c>
    </row>
    <row r="49" spans="1:38" s="215" customFormat="1" ht="111.75" customHeight="1">
      <c r="A49" s="16" t="s">
        <v>120</v>
      </c>
      <c r="B49" s="41" t="s">
        <v>121</v>
      </c>
      <c r="C49" s="40" t="s">
        <v>75</v>
      </c>
      <c r="D49" s="172">
        <v>0</v>
      </c>
      <c r="E49" s="172">
        <v>0</v>
      </c>
      <c r="F49" s="172">
        <v>0</v>
      </c>
      <c r="G49" s="172">
        <v>0</v>
      </c>
      <c r="H49" s="172">
        <v>0</v>
      </c>
      <c r="I49" s="172">
        <v>0</v>
      </c>
      <c r="J49" s="172">
        <v>0</v>
      </c>
      <c r="K49" s="172">
        <v>0</v>
      </c>
      <c r="L49" s="172">
        <v>0</v>
      </c>
      <c r="M49" s="172">
        <v>0</v>
      </c>
      <c r="N49" s="172">
        <v>0</v>
      </c>
      <c r="O49" s="172">
        <v>0</v>
      </c>
      <c r="P49" s="172">
        <v>0</v>
      </c>
      <c r="Q49" s="172">
        <v>0</v>
      </c>
      <c r="R49" s="172">
        <v>0</v>
      </c>
      <c r="S49" s="172">
        <v>0</v>
      </c>
      <c r="T49" s="172">
        <v>0</v>
      </c>
      <c r="U49" s="172">
        <v>0</v>
      </c>
      <c r="V49" s="172">
        <v>0</v>
      </c>
      <c r="W49" s="172">
        <v>0</v>
      </c>
      <c r="X49" s="172">
        <v>0</v>
      </c>
      <c r="Y49" s="172">
        <v>0</v>
      </c>
      <c r="Z49" s="172">
        <v>0</v>
      </c>
      <c r="AA49" s="172">
        <v>0</v>
      </c>
      <c r="AB49" s="172">
        <v>0</v>
      </c>
      <c r="AC49" s="172">
        <v>0</v>
      </c>
      <c r="AD49" s="172">
        <v>0</v>
      </c>
      <c r="AE49" s="172">
        <v>0</v>
      </c>
      <c r="AF49" s="172">
        <v>0</v>
      </c>
      <c r="AG49" s="172">
        <v>0</v>
      </c>
      <c r="AH49" s="172">
        <v>0</v>
      </c>
      <c r="AI49" s="172">
        <v>0</v>
      </c>
      <c r="AJ49" s="172">
        <v>0</v>
      </c>
      <c r="AK49" s="172">
        <v>0</v>
      </c>
      <c r="AL49" s="214">
        <v>0</v>
      </c>
    </row>
    <row r="50" spans="1:38" s="215" customFormat="1" ht="75.75" customHeight="1">
      <c r="A50" s="16" t="s">
        <v>45</v>
      </c>
      <c r="B50" s="41" t="s">
        <v>122</v>
      </c>
      <c r="C50" s="40" t="s">
        <v>75</v>
      </c>
      <c r="D50" s="172">
        <v>0</v>
      </c>
      <c r="E50" s="172">
        <v>0</v>
      </c>
      <c r="F50" s="172">
        <v>0</v>
      </c>
      <c r="G50" s="172">
        <v>0</v>
      </c>
      <c r="H50" s="172">
        <v>0</v>
      </c>
      <c r="I50" s="172">
        <v>0</v>
      </c>
      <c r="J50" s="172">
        <v>0</v>
      </c>
      <c r="K50" s="172">
        <v>0</v>
      </c>
      <c r="L50" s="172">
        <v>0</v>
      </c>
      <c r="M50" s="172">
        <v>0</v>
      </c>
      <c r="N50" s="172">
        <v>0</v>
      </c>
      <c r="O50" s="172">
        <v>0</v>
      </c>
      <c r="P50" s="172">
        <v>0</v>
      </c>
      <c r="Q50" s="172">
        <v>0</v>
      </c>
      <c r="R50" s="172">
        <v>0</v>
      </c>
      <c r="S50" s="172">
        <v>0</v>
      </c>
      <c r="T50" s="172">
        <v>0</v>
      </c>
      <c r="U50" s="172">
        <v>0</v>
      </c>
      <c r="V50" s="172">
        <v>0</v>
      </c>
      <c r="W50" s="172">
        <v>0</v>
      </c>
      <c r="X50" s="172">
        <v>0</v>
      </c>
      <c r="Y50" s="172">
        <v>0</v>
      </c>
      <c r="Z50" s="172">
        <v>0</v>
      </c>
      <c r="AA50" s="172">
        <v>0</v>
      </c>
      <c r="AB50" s="172">
        <v>0</v>
      </c>
      <c r="AC50" s="172">
        <v>0</v>
      </c>
      <c r="AD50" s="172">
        <v>0</v>
      </c>
      <c r="AE50" s="172">
        <v>0</v>
      </c>
      <c r="AF50" s="172">
        <v>0</v>
      </c>
      <c r="AG50" s="172">
        <v>0</v>
      </c>
      <c r="AH50" s="172">
        <v>0</v>
      </c>
      <c r="AI50" s="172">
        <v>0</v>
      </c>
      <c r="AJ50" s="172">
        <v>0</v>
      </c>
      <c r="AK50" s="172">
        <v>0</v>
      </c>
      <c r="AL50" s="214">
        <v>0</v>
      </c>
    </row>
    <row r="51" spans="1:38" s="215" customFormat="1" ht="100.5" customHeight="1">
      <c r="A51" s="16" t="s">
        <v>46</v>
      </c>
      <c r="B51" s="41" t="s">
        <v>123</v>
      </c>
      <c r="C51" s="40" t="s">
        <v>75</v>
      </c>
      <c r="D51" s="172">
        <v>0</v>
      </c>
      <c r="E51" s="172">
        <v>0</v>
      </c>
      <c r="F51" s="172">
        <v>0</v>
      </c>
      <c r="G51" s="172">
        <v>0</v>
      </c>
      <c r="H51" s="172">
        <v>0</v>
      </c>
      <c r="I51" s="172">
        <v>0</v>
      </c>
      <c r="J51" s="172">
        <v>0</v>
      </c>
      <c r="K51" s="172">
        <v>0</v>
      </c>
      <c r="L51" s="172">
        <v>0</v>
      </c>
      <c r="M51" s="172">
        <v>0</v>
      </c>
      <c r="N51" s="172">
        <v>0</v>
      </c>
      <c r="O51" s="172">
        <v>0</v>
      </c>
      <c r="P51" s="172">
        <v>0</v>
      </c>
      <c r="Q51" s="172">
        <v>0</v>
      </c>
      <c r="R51" s="172">
        <v>0</v>
      </c>
      <c r="S51" s="172">
        <v>0</v>
      </c>
      <c r="T51" s="172">
        <v>0</v>
      </c>
      <c r="U51" s="172">
        <v>0</v>
      </c>
      <c r="V51" s="172">
        <v>0</v>
      </c>
      <c r="W51" s="172">
        <v>0</v>
      </c>
      <c r="X51" s="172">
        <v>0</v>
      </c>
      <c r="Y51" s="172">
        <v>0</v>
      </c>
      <c r="Z51" s="172">
        <v>0</v>
      </c>
      <c r="AA51" s="172">
        <v>0</v>
      </c>
      <c r="AB51" s="172">
        <v>0</v>
      </c>
      <c r="AC51" s="172">
        <v>0</v>
      </c>
      <c r="AD51" s="172">
        <v>0</v>
      </c>
      <c r="AE51" s="172">
        <v>0</v>
      </c>
      <c r="AF51" s="172">
        <v>0</v>
      </c>
      <c r="AG51" s="172">
        <v>0</v>
      </c>
      <c r="AH51" s="172">
        <v>0</v>
      </c>
      <c r="AI51" s="172">
        <v>0</v>
      </c>
      <c r="AJ51" s="172">
        <v>0</v>
      </c>
      <c r="AK51" s="172">
        <v>0</v>
      </c>
      <c r="AL51" s="214">
        <v>0</v>
      </c>
    </row>
    <row r="52" spans="1:38" s="215" customFormat="1" ht="71.25" customHeight="1">
      <c r="A52" s="16" t="s">
        <v>124</v>
      </c>
      <c r="B52" s="41" t="s">
        <v>125</v>
      </c>
      <c r="C52" s="40" t="s">
        <v>75</v>
      </c>
      <c r="D52" s="172">
        <v>0</v>
      </c>
      <c r="E52" s="172">
        <v>0</v>
      </c>
      <c r="F52" s="172">
        <v>0</v>
      </c>
      <c r="G52" s="172">
        <v>0</v>
      </c>
      <c r="H52" s="172">
        <v>0</v>
      </c>
      <c r="I52" s="172">
        <v>0</v>
      </c>
      <c r="J52" s="172">
        <v>0</v>
      </c>
      <c r="K52" s="172">
        <v>0</v>
      </c>
      <c r="L52" s="172">
        <v>0</v>
      </c>
      <c r="M52" s="172">
        <v>0</v>
      </c>
      <c r="N52" s="172">
        <v>0</v>
      </c>
      <c r="O52" s="172">
        <v>0</v>
      </c>
      <c r="P52" s="172">
        <v>0</v>
      </c>
      <c r="Q52" s="172">
        <v>0</v>
      </c>
      <c r="R52" s="172">
        <v>0</v>
      </c>
      <c r="S52" s="172">
        <v>0</v>
      </c>
      <c r="T52" s="172">
        <v>0</v>
      </c>
      <c r="U52" s="172">
        <v>0</v>
      </c>
      <c r="V52" s="172">
        <v>0</v>
      </c>
      <c r="W52" s="172">
        <v>0</v>
      </c>
      <c r="X52" s="172">
        <v>0</v>
      </c>
      <c r="Y52" s="172">
        <v>0</v>
      </c>
      <c r="Z52" s="172">
        <v>0</v>
      </c>
      <c r="AA52" s="172">
        <v>0</v>
      </c>
      <c r="AB52" s="172">
        <v>0</v>
      </c>
      <c r="AC52" s="172">
        <v>0</v>
      </c>
      <c r="AD52" s="172">
        <v>0</v>
      </c>
      <c r="AE52" s="172">
        <v>0</v>
      </c>
      <c r="AF52" s="172">
        <v>0</v>
      </c>
      <c r="AG52" s="172">
        <v>0</v>
      </c>
      <c r="AH52" s="172">
        <v>0</v>
      </c>
      <c r="AI52" s="172">
        <v>0</v>
      </c>
      <c r="AJ52" s="172">
        <v>0</v>
      </c>
      <c r="AK52" s="172">
        <v>0</v>
      </c>
      <c r="AL52" s="214">
        <v>0</v>
      </c>
    </row>
    <row r="53" spans="1:38" s="215" customFormat="1" ht="117.75" customHeight="1">
      <c r="A53" s="16" t="s">
        <v>126</v>
      </c>
      <c r="B53" s="41" t="s">
        <v>127</v>
      </c>
      <c r="C53" s="40" t="s">
        <v>75</v>
      </c>
      <c r="D53" s="172">
        <v>0</v>
      </c>
      <c r="E53" s="172">
        <v>0</v>
      </c>
      <c r="F53" s="172">
        <v>0</v>
      </c>
      <c r="G53" s="172">
        <v>0</v>
      </c>
      <c r="H53" s="172">
        <v>0</v>
      </c>
      <c r="I53" s="172">
        <v>0</v>
      </c>
      <c r="J53" s="172">
        <v>0</v>
      </c>
      <c r="K53" s="172">
        <v>0</v>
      </c>
      <c r="L53" s="172">
        <v>0</v>
      </c>
      <c r="M53" s="172">
        <v>0</v>
      </c>
      <c r="N53" s="172">
        <v>0</v>
      </c>
      <c r="O53" s="172">
        <v>0</v>
      </c>
      <c r="P53" s="172">
        <v>0</v>
      </c>
      <c r="Q53" s="172">
        <v>0</v>
      </c>
      <c r="R53" s="172">
        <v>0</v>
      </c>
      <c r="S53" s="172">
        <v>0</v>
      </c>
      <c r="T53" s="172">
        <v>0</v>
      </c>
      <c r="U53" s="172">
        <v>0</v>
      </c>
      <c r="V53" s="172">
        <v>0</v>
      </c>
      <c r="W53" s="172">
        <v>0</v>
      </c>
      <c r="X53" s="172">
        <v>0</v>
      </c>
      <c r="Y53" s="172">
        <v>0</v>
      </c>
      <c r="Z53" s="172">
        <v>0</v>
      </c>
      <c r="AA53" s="172">
        <v>0</v>
      </c>
      <c r="AB53" s="172">
        <v>0</v>
      </c>
      <c r="AC53" s="172">
        <v>0</v>
      </c>
      <c r="AD53" s="172">
        <v>0</v>
      </c>
      <c r="AE53" s="172">
        <v>0</v>
      </c>
      <c r="AF53" s="172">
        <v>0</v>
      </c>
      <c r="AG53" s="172">
        <v>0</v>
      </c>
      <c r="AH53" s="172">
        <v>0</v>
      </c>
      <c r="AI53" s="172">
        <v>0</v>
      </c>
      <c r="AJ53" s="172">
        <v>0</v>
      </c>
      <c r="AK53" s="172">
        <v>0</v>
      </c>
      <c r="AL53" s="214">
        <v>0</v>
      </c>
    </row>
    <row r="54" spans="1:38" s="215" customFormat="1" ht="81" customHeight="1">
      <c r="A54" s="16" t="s">
        <v>128</v>
      </c>
      <c r="B54" s="41" t="s">
        <v>129</v>
      </c>
      <c r="C54" s="40" t="s">
        <v>75</v>
      </c>
      <c r="D54" s="172">
        <v>0</v>
      </c>
      <c r="E54" s="172">
        <v>0</v>
      </c>
      <c r="F54" s="172">
        <v>0</v>
      </c>
      <c r="G54" s="172">
        <v>0</v>
      </c>
      <c r="H54" s="172">
        <v>0</v>
      </c>
      <c r="I54" s="172">
        <v>0</v>
      </c>
      <c r="J54" s="172">
        <v>0</v>
      </c>
      <c r="K54" s="172">
        <v>0</v>
      </c>
      <c r="L54" s="172">
        <v>0</v>
      </c>
      <c r="M54" s="172">
        <v>0</v>
      </c>
      <c r="N54" s="172">
        <v>0</v>
      </c>
      <c r="O54" s="172">
        <v>0</v>
      </c>
      <c r="P54" s="172">
        <v>0</v>
      </c>
      <c r="Q54" s="172">
        <v>0</v>
      </c>
      <c r="R54" s="172">
        <v>0</v>
      </c>
      <c r="S54" s="172">
        <v>0</v>
      </c>
      <c r="T54" s="172">
        <v>0</v>
      </c>
      <c r="U54" s="172">
        <v>0</v>
      </c>
      <c r="V54" s="172">
        <v>0</v>
      </c>
      <c r="W54" s="172">
        <v>0</v>
      </c>
      <c r="X54" s="172">
        <v>0</v>
      </c>
      <c r="Y54" s="172">
        <v>0</v>
      </c>
      <c r="Z54" s="172">
        <v>0</v>
      </c>
      <c r="AA54" s="172">
        <v>0</v>
      </c>
      <c r="AB54" s="172">
        <v>0</v>
      </c>
      <c r="AC54" s="172">
        <v>0</v>
      </c>
      <c r="AD54" s="172">
        <v>0</v>
      </c>
      <c r="AE54" s="172">
        <v>0</v>
      </c>
      <c r="AF54" s="172">
        <v>0</v>
      </c>
      <c r="AG54" s="172">
        <v>0</v>
      </c>
      <c r="AH54" s="172">
        <v>0</v>
      </c>
      <c r="AI54" s="172">
        <v>0</v>
      </c>
      <c r="AJ54" s="172">
        <v>0</v>
      </c>
      <c r="AK54" s="172">
        <v>0</v>
      </c>
      <c r="AL54" s="214">
        <v>0</v>
      </c>
    </row>
    <row r="55" spans="1:38" s="215" customFormat="1" ht="64.5" customHeight="1">
      <c r="A55" s="16" t="s">
        <v>130</v>
      </c>
      <c r="B55" s="41" t="s">
        <v>131</v>
      </c>
      <c r="C55" s="40" t="s">
        <v>75</v>
      </c>
      <c r="D55" s="172">
        <v>0</v>
      </c>
      <c r="E55" s="172">
        <v>0</v>
      </c>
      <c r="F55" s="172">
        <v>0</v>
      </c>
      <c r="G55" s="172">
        <v>0</v>
      </c>
      <c r="H55" s="172">
        <v>0</v>
      </c>
      <c r="I55" s="172">
        <v>0</v>
      </c>
      <c r="J55" s="172">
        <v>0</v>
      </c>
      <c r="K55" s="172">
        <v>0</v>
      </c>
      <c r="L55" s="172">
        <v>0</v>
      </c>
      <c r="M55" s="172">
        <v>0</v>
      </c>
      <c r="N55" s="172">
        <v>0</v>
      </c>
      <c r="O55" s="172">
        <v>0</v>
      </c>
      <c r="P55" s="172">
        <v>0</v>
      </c>
      <c r="Q55" s="172">
        <v>0</v>
      </c>
      <c r="R55" s="172">
        <v>0</v>
      </c>
      <c r="S55" s="172">
        <v>0</v>
      </c>
      <c r="T55" s="172">
        <v>0</v>
      </c>
      <c r="U55" s="172">
        <v>0</v>
      </c>
      <c r="V55" s="172">
        <v>0</v>
      </c>
      <c r="W55" s="172">
        <v>0</v>
      </c>
      <c r="X55" s="172">
        <v>0</v>
      </c>
      <c r="Y55" s="172">
        <v>0</v>
      </c>
      <c r="Z55" s="172">
        <v>0</v>
      </c>
      <c r="AA55" s="172">
        <v>0</v>
      </c>
      <c r="AB55" s="172">
        <v>0</v>
      </c>
      <c r="AC55" s="172">
        <v>0</v>
      </c>
      <c r="AD55" s="172">
        <v>0</v>
      </c>
      <c r="AE55" s="172">
        <v>0</v>
      </c>
      <c r="AF55" s="172">
        <v>0</v>
      </c>
      <c r="AG55" s="172">
        <v>0</v>
      </c>
      <c r="AH55" s="172">
        <v>0</v>
      </c>
      <c r="AI55" s="172">
        <v>0</v>
      </c>
      <c r="AJ55" s="172">
        <v>0</v>
      </c>
      <c r="AK55" s="172">
        <v>0</v>
      </c>
      <c r="AL55" s="214">
        <v>0</v>
      </c>
    </row>
    <row r="56" spans="1:38" s="215" customFormat="1" ht="93" customHeight="1">
      <c r="A56" s="16" t="s">
        <v>48</v>
      </c>
      <c r="B56" s="41" t="s">
        <v>132</v>
      </c>
      <c r="C56" s="40" t="s">
        <v>75</v>
      </c>
      <c r="D56" s="172">
        <v>0</v>
      </c>
      <c r="E56" s="172">
        <v>0</v>
      </c>
      <c r="F56" s="172">
        <v>0</v>
      </c>
      <c r="G56" s="172">
        <v>0</v>
      </c>
      <c r="H56" s="172">
        <v>0</v>
      </c>
      <c r="I56" s="172">
        <v>0</v>
      </c>
      <c r="J56" s="172">
        <v>0</v>
      </c>
      <c r="K56" s="172">
        <v>0</v>
      </c>
      <c r="L56" s="172">
        <v>0</v>
      </c>
      <c r="M56" s="172">
        <v>0</v>
      </c>
      <c r="N56" s="172">
        <v>0</v>
      </c>
      <c r="O56" s="172">
        <v>0</v>
      </c>
      <c r="P56" s="172">
        <v>0</v>
      </c>
      <c r="Q56" s="172">
        <v>0</v>
      </c>
      <c r="R56" s="172">
        <v>0</v>
      </c>
      <c r="S56" s="172">
        <v>0</v>
      </c>
      <c r="T56" s="172">
        <v>0</v>
      </c>
      <c r="U56" s="172">
        <v>0</v>
      </c>
      <c r="V56" s="172">
        <v>0</v>
      </c>
      <c r="W56" s="172">
        <v>0</v>
      </c>
      <c r="X56" s="172">
        <v>0</v>
      </c>
      <c r="Y56" s="172">
        <v>0</v>
      </c>
      <c r="Z56" s="172">
        <v>0</v>
      </c>
      <c r="AA56" s="172">
        <v>0</v>
      </c>
      <c r="AB56" s="172">
        <v>0</v>
      </c>
      <c r="AC56" s="172">
        <v>0</v>
      </c>
      <c r="AD56" s="172">
        <v>0</v>
      </c>
      <c r="AE56" s="172">
        <v>0</v>
      </c>
      <c r="AF56" s="172">
        <v>0</v>
      </c>
      <c r="AG56" s="172">
        <v>0</v>
      </c>
      <c r="AH56" s="172">
        <v>0</v>
      </c>
      <c r="AI56" s="172">
        <v>0</v>
      </c>
      <c r="AJ56" s="172">
        <v>0</v>
      </c>
      <c r="AK56" s="172">
        <v>0</v>
      </c>
      <c r="AL56" s="214">
        <v>0</v>
      </c>
    </row>
    <row r="57" spans="1:38" s="215" customFormat="1" ht="90.75" customHeight="1">
      <c r="A57" s="16" t="s">
        <v>49</v>
      </c>
      <c r="B57" s="41" t="s">
        <v>133</v>
      </c>
      <c r="C57" s="40" t="s">
        <v>75</v>
      </c>
      <c r="D57" s="172">
        <v>0</v>
      </c>
      <c r="E57" s="172">
        <v>0</v>
      </c>
      <c r="F57" s="172">
        <v>0</v>
      </c>
      <c r="G57" s="172">
        <v>0</v>
      </c>
      <c r="H57" s="172">
        <v>0</v>
      </c>
      <c r="I57" s="172">
        <v>0</v>
      </c>
      <c r="J57" s="172">
        <v>0</v>
      </c>
      <c r="K57" s="172">
        <v>0</v>
      </c>
      <c r="L57" s="172">
        <v>0</v>
      </c>
      <c r="M57" s="172">
        <v>0</v>
      </c>
      <c r="N57" s="172">
        <v>0</v>
      </c>
      <c r="O57" s="172">
        <v>0</v>
      </c>
      <c r="P57" s="172">
        <v>0</v>
      </c>
      <c r="Q57" s="172">
        <v>0</v>
      </c>
      <c r="R57" s="172">
        <v>0</v>
      </c>
      <c r="S57" s="172">
        <v>0</v>
      </c>
      <c r="T57" s="172">
        <v>0</v>
      </c>
      <c r="U57" s="172">
        <v>0</v>
      </c>
      <c r="V57" s="172">
        <v>0</v>
      </c>
      <c r="W57" s="172">
        <v>0</v>
      </c>
      <c r="X57" s="172">
        <v>0</v>
      </c>
      <c r="Y57" s="172">
        <v>0</v>
      </c>
      <c r="Z57" s="172">
        <v>0</v>
      </c>
      <c r="AA57" s="172">
        <v>0</v>
      </c>
      <c r="AB57" s="172">
        <v>0</v>
      </c>
      <c r="AC57" s="172">
        <v>0</v>
      </c>
      <c r="AD57" s="172">
        <v>0</v>
      </c>
      <c r="AE57" s="172">
        <v>0</v>
      </c>
      <c r="AF57" s="172">
        <v>0</v>
      </c>
      <c r="AG57" s="172">
        <v>0</v>
      </c>
      <c r="AH57" s="172">
        <v>0</v>
      </c>
      <c r="AI57" s="172">
        <v>0</v>
      </c>
      <c r="AJ57" s="172">
        <v>0</v>
      </c>
      <c r="AK57" s="172">
        <v>0</v>
      </c>
      <c r="AL57" s="214">
        <v>0</v>
      </c>
    </row>
    <row r="58" spans="1:38" s="215" customFormat="1" ht="81" customHeight="1">
      <c r="A58" s="16" t="s">
        <v>134</v>
      </c>
      <c r="B58" s="41" t="s">
        <v>135</v>
      </c>
      <c r="C58" s="40" t="s">
        <v>75</v>
      </c>
      <c r="D58" s="172">
        <v>0</v>
      </c>
      <c r="E58" s="172">
        <v>0</v>
      </c>
      <c r="F58" s="172">
        <v>0</v>
      </c>
      <c r="G58" s="172">
        <v>0</v>
      </c>
      <c r="H58" s="172">
        <v>0</v>
      </c>
      <c r="I58" s="172">
        <v>0</v>
      </c>
      <c r="J58" s="172">
        <v>0</v>
      </c>
      <c r="K58" s="172">
        <v>0</v>
      </c>
      <c r="L58" s="172">
        <v>0</v>
      </c>
      <c r="M58" s="172">
        <v>0</v>
      </c>
      <c r="N58" s="172">
        <v>0</v>
      </c>
      <c r="O58" s="172">
        <v>0</v>
      </c>
      <c r="P58" s="172">
        <v>0</v>
      </c>
      <c r="Q58" s="172">
        <v>0</v>
      </c>
      <c r="R58" s="172">
        <v>0</v>
      </c>
      <c r="S58" s="172">
        <v>0</v>
      </c>
      <c r="T58" s="172">
        <v>0</v>
      </c>
      <c r="U58" s="172">
        <v>0</v>
      </c>
      <c r="V58" s="172">
        <v>0</v>
      </c>
      <c r="W58" s="172">
        <v>0</v>
      </c>
      <c r="X58" s="172">
        <v>0</v>
      </c>
      <c r="Y58" s="172">
        <v>0</v>
      </c>
      <c r="Z58" s="172">
        <v>0</v>
      </c>
      <c r="AA58" s="172">
        <v>0</v>
      </c>
      <c r="AB58" s="172">
        <v>0</v>
      </c>
      <c r="AC58" s="172">
        <v>0</v>
      </c>
      <c r="AD58" s="172">
        <v>0</v>
      </c>
      <c r="AE58" s="172">
        <v>0</v>
      </c>
      <c r="AF58" s="172">
        <v>0</v>
      </c>
      <c r="AG58" s="172">
        <v>0</v>
      </c>
      <c r="AH58" s="172">
        <v>0</v>
      </c>
      <c r="AI58" s="172">
        <v>0</v>
      </c>
      <c r="AJ58" s="172">
        <v>0</v>
      </c>
      <c r="AK58" s="172">
        <v>0</v>
      </c>
      <c r="AL58" s="214">
        <v>0</v>
      </c>
    </row>
    <row r="59" spans="1:38" s="215" customFormat="1" ht="72" customHeight="1">
      <c r="A59" s="16" t="s">
        <v>136</v>
      </c>
      <c r="B59" s="41" t="s">
        <v>137</v>
      </c>
      <c r="C59" s="40" t="s">
        <v>75</v>
      </c>
      <c r="D59" s="172">
        <v>0</v>
      </c>
      <c r="E59" s="172">
        <v>0</v>
      </c>
      <c r="F59" s="172">
        <v>0</v>
      </c>
      <c r="G59" s="172">
        <v>0</v>
      </c>
      <c r="H59" s="172">
        <v>0</v>
      </c>
      <c r="I59" s="172">
        <v>0</v>
      </c>
      <c r="J59" s="172">
        <v>0</v>
      </c>
      <c r="K59" s="172">
        <v>0</v>
      </c>
      <c r="L59" s="172">
        <v>0</v>
      </c>
      <c r="M59" s="172">
        <v>0</v>
      </c>
      <c r="N59" s="172">
        <v>0</v>
      </c>
      <c r="O59" s="172">
        <v>0</v>
      </c>
      <c r="P59" s="172">
        <v>0</v>
      </c>
      <c r="Q59" s="172">
        <v>0</v>
      </c>
      <c r="R59" s="172">
        <v>0</v>
      </c>
      <c r="S59" s="172">
        <v>0</v>
      </c>
      <c r="T59" s="172">
        <v>0</v>
      </c>
      <c r="U59" s="172">
        <v>0</v>
      </c>
      <c r="V59" s="172">
        <v>0</v>
      </c>
      <c r="W59" s="172">
        <v>0</v>
      </c>
      <c r="X59" s="172">
        <v>0</v>
      </c>
      <c r="Y59" s="172">
        <v>0</v>
      </c>
      <c r="Z59" s="172">
        <v>0</v>
      </c>
      <c r="AA59" s="172">
        <v>0</v>
      </c>
      <c r="AB59" s="172">
        <v>0</v>
      </c>
      <c r="AC59" s="172">
        <v>0</v>
      </c>
      <c r="AD59" s="172">
        <v>0</v>
      </c>
      <c r="AE59" s="172">
        <v>0</v>
      </c>
      <c r="AF59" s="172">
        <v>0</v>
      </c>
      <c r="AG59" s="172">
        <v>0</v>
      </c>
      <c r="AH59" s="172">
        <v>0</v>
      </c>
      <c r="AI59" s="172">
        <v>0</v>
      </c>
      <c r="AJ59" s="172">
        <v>0</v>
      </c>
      <c r="AK59" s="172">
        <v>0</v>
      </c>
      <c r="AL59" s="214">
        <v>0</v>
      </c>
    </row>
    <row r="60" spans="1:38" s="215" customFormat="1" ht="73.5" customHeight="1">
      <c r="A60" s="16" t="s">
        <v>138</v>
      </c>
      <c r="B60" s="41" t="s">
        <v>139</v>
      </c>
      <c r="C60" s="40" t="s">
        <v>75</v>
      </c>
      <c r="D60" s="172">
        <v>0</v>
      </c>
      <c r="E60" s="172">
        <v>0</v>
      </c>
      <c r="F60" s="172">
        <v>0</v>
      </c>
      <c r="G60" s="172">
        <v>0</v>
      </c>
      <c r="H60" s="172">
        <v>0</v>
      </c>
      <c r="I60" s="172">
        <v>0</v>
      </c>
      <c r="J60" s="172">
        <v>0</v>
      </c>
      <c r="K60" s="172">
        <v>0</v>
      </c>
      <c r="L60" s="172">
        <v>0</v>
      </c>
      <c r="M60" s="172">
        <v>0</v>
      </c>
      <c r="N60" s="172">
        <v>0</v>
      </c>
      <c r="O60" s="172">
        <v>0</v>
      </c>
      <c r="P60" s="172">
        <v>0</v>
      </c>
      <c r="Q60" s="172">
        <v>0</v>
      </c>
      <c r="R60" s="172">
        <v>0</v>
      </c>
      <c r="S60" s="172">
        <v>0</v>
      </c>
      <c r="T60" s="172">
        <v>0</v>
      </c>
      <c r="U60" s="172">
        <v>0</v>
      </c>
      <c r="V60" s="172">
        <v>0</v>
      </c>
      <c r="W60" s="172">
        <v>0</v>
      </c>
      <c r="X60" s="172">
        <v>0</v>
      </c>
      <c r="Y60" s="172">
        <v>0</v>
      </c>
      <c r="Z60" s="172">
        <v>0</v>
      </c>
      <c r="AA60" s="172">
        <v>0</v>
      </c>
      <c r="AB60" s="172">
        <v>0</v>
      </c>
      <c r="AC60" s="172">
        <v>0</v>
      </c>
      <c r="AD60" s="172">
        <v>0</v>
      </c>
      <c r="AE60" s="172">
        <v>0</v>
      </c>
      <c r="AF60" s="172">
        <v>0</v>
      </c>
      <c r="AG60" s="172">
        <v>0</v>
      </c>
      <c r="AH60" s="172">
        <v>0</v>
      </c>
      <c r="AI60" s="172">
        <v>0</v>
      </c>
      <c r="AJ60" s="172">
        <v>0</v>
      </c>
      <c r="AK60" s="172">
        <v>0</v>
      </c>
      <c r="AL60" s="214">
        <v>0</v>
      </c>
    </row>
    <row r="61" spans="1:38" s="215" customFormat="1" ht="62.25" customHeight="1">
      <c r="A61" s="16" t="s">
        <v>140</v>
      </c>
      <c r="B61" s="41" t="s">
        <v>141</v>
      </c>
      <c r="C61" s="40" t="s">
        <v>75</v>
      </c>
      <c r="D61" s="172">
        <v>0</v>
      </c>
      <c r="E61" s="172">
        <v>0</v>
      </c>
      <c r="F61" s="172">
        <v>0</v>
      </c>
      <c r="G61" s="172">
        <v>0</v>
      </c>
      <c r="H61" s="172">
        <v>0</v>
      </c>
      <c r="I61" s="172">
        <v>0</v>
      </c>
      <c r="J61" s="172">
        <v>0</v>
      </c>
      <c r="K61" s="172">
        <v>0</v>
      </c>
      <c r="L61" s="172">
        <v>0</v>
      </c>
      <c r="M61" s="172">
        <v>0</v>
      </c>
      <c r="N61" s="172">
        <v>0</v>
      </c>
      <c r="O61" s="172">
        <v>0</v>
      </c>
      <c r="P61" s="172">
        <v>0</v>
      </c>
      <c r="Q61" s="172">
        <v>0</v>
      </c>
      <c r="R61" s="172">
        <v>0</v>
      </c>
      <c r="S61" s="172">
        <v>0</v>
      </c>
      <c r="T61" s="172">
        <v>0</v>
      </c>
      <c r="U61" s="172">
        <v>0</v>
      </c>
      <c r="V61" s="172">
        <v>0</v>
      </c>
      <c r="W61" s="172">
        <v>0</v>
      </c>
      <c r="X61" s="172">
        <v>0</v>
      </c>
      <c r="Y61" s="172">
        <v>0</v>
      </c>
      <c r="Z61" s="172">
        <v>0</v>
      </c>
      <c r="AA61" s="172">
        <v>0</v>
      </c>
      <c r="AB61" s="172">
        <v>0</v>
      </c>
      <c r="AC61" s="172">
        <v>0</v>
      </c>
      <c r="AD61" s="172">
        <v>0</v>
      </c>
      <c r="AE61" s="172">
        <v>0</v>
      </c>
      <c r="AF61" s="172">
        <v>0</v>
      </c>
      <c r="AG61" s="172">
        <v>0</v>
      </c>
      <c r="AH61" s="172">
        <v>0</v>
      </c>
      <c r="AI61" s="172">
        <v>0</v>
      </c>
      <c r="AJ61" s="172">
        <v>0</v>
      </c>
      <c r="AK61" s="172">
        <v>0</v>
      </c>
      <c r="AL61" s="214">
        <v>0</v>
      </c>
    </row>
    <row r="62" spans="1:38" s="215" customFormat="1" ht="84.75" customHeight="1">
      <c r="A62" s="16" t="s">
        <v>142</v>
      </c>
      <c r="B62" s="41" t="s">
        <v>143</v>
      </c>
      <c r="C62" s="40" t="s">
        <v>75</v>
      </c>
      <c r="D62" s="172">
        <v>0</v>
      </c>
      <c r="E62" s="172">
        <v>0</v>
      </c>
      <c r="F62" s="172">
        <v>0</v>
      </c>
      <c r="G62" s="172">
        <v>0</v>
      </c>
      <c r="H62" s="172">
        <v>0</v>
      </c>
      <c r="I62" s="172">
        <v>0</v>
      </c>
      <c r="J62" s="172">
        <v>0</v>
      </c>
      <c r="K62" s="172">
        <v>0</v>
      </c>
      <c r="L62" s="172">
        <v>0</v>
      </c>
      <c r="M62" s="172">
        <v>0</v>
      </c>
      <c r="N62" s="172">
        <v>0</v>
      </c>
      <c r="O62" s="172">
        <v>0</v>
      </c>
      <c r="P62" s="172">
        <v>0</v>
      </c>
      <c r="Q62" s="172">
        <v>0</v>
      </c>
      <c r="R62" s="172">
        <v>0</v>
      </c>
      <c r="S62" s="172">
        <v>0</v>
      </c>
      <c r="T62" s="172">
        <v>0</v>
      </c>
      <c r="U62" s="172">
        <v>0</v>
      </c>
      <c r="V62" s="172">
        <v>0</v>
      </c>
      <c r="W62" s="172">
        <v>0</v>
      </c>
      <c r="X62" s="172">
        <v>0</v>
      </c>
      <c r="Y62" s="172">
        <v>0</v>
      </c>
      <c r="Z62" s="172">
        <v>0</v>
      </c>
      <c r="AA62" s="172">
        <v>0</v>
      </c>
      <c r="AB62" s="172">
        <v>0</v>
      </c>
      <c r="AC62" s="172">
        <v>0</v>
      </c>
      <c r="AD62" s="172">
        <v>0</v>
      </c>
      <c r="AE62" s="172">
        <v>0</v>
      </c>
      <c r="AF62" s="172">
        <v>0</v>
      </c>
      <c r="AG62" s="172">
        <v>0</v>
      </c>
      <c r="AH62" s="172">
        <v>0</v>
      </c>
      <c r="AI62" s="172">
        <v>0</v>
      </c>
      <c r="AJ62" s="172">
        <v>0</v>
      </c>
      <c r="AK62" s="172">
        <v>0</v>
      </c>
      <c r="AL62" s="214">
        <v>0</v>
      </c>
    </row>
    <row r="63" spans="1:38" s="215" customFormat="1" ht="62.25" customHeight="1">
      <c r="A63" s="16" t="s">
        <v>144</v>
      </c>
      <c r="B63" s="41" t="s">
        <v>145</v>
      </c>
      <c r="C63" s="40" t="s">
        <v>75</v>
      </c>
      <c r="D63" s="172">
        <v>0</v>
      </c>
      <c r="E63" s="172">
        <v>0</v>
      </c>
      <c r="F63" s="172">
        <v>0</v>
      </c>
      <c r="G63" s="172">
        <v>0</v>
      </c>
      <c r="H63" s="172">
        <v>0</v>
      </c>
      <c r="I63" s="172">
        <v>0</v>
      </c>
      <c r="J63" s="172">
        <v>0</v>
      </c>
      <c r="K63" s="172">
        <v>0</v>
      </c>
      <c r="L63" s="172">
        <v>0</v>
      </c>
      <c r="M63" s="172">
        <v>0</v>
      </c>
      <c r="N63" s="172">
        <v>0</v>
      </c>
      <c r="O63" s="172">
        <v>0</v>
      </c>
      <c r="P63" s="172">
        <v>0</v>
      </c>
      <c r="Q63" s="172">
        <v>0</v>
      </c>
      <c r="R63" s="172">
        <v>0</v>
      </c>
      <c r="S63" s="172">
        <v>0</v>
      </c>
      <c r="T63" s="172">
        <v>0</v>
      </c>
      <c r="U63" s="172">
        <v>0</v>
      </c>
      <c r="V63" s="172">
        <v>0</v>
      </c>
      <c r="W63" s="172">
        <v>0</v>
      </c>
      <c r="X63" s="172">
        <v>0</v>
      </c>
      <c r="Y63" s="172">
        <v>0</v>
      </c>
      <c r="Z63" s="172">
        <v>0</v>
      </c>
      <c r="AA63" s="172">
        <v>0</v>
      </c>
      <c r="AB63" s="172">
        <v>0</v>
      </c>
      <c r="AC63" s="172">
        <v>0</v>
      </c>
      <c r="AD63" s="172">
        <v>0</v>
      </c>
      <c r="AE63" s="172">
        <v>0</v>
      </c>
      <c r="AF63" s="172">
        <v>0</v>
      </c>
      <c r="AG63" s="172">
        <v>0</v>
      </c>
      <c r="AH63" s="172">
        <v>0</v>
      </c>
      <c r="AI63" s="172">
        <v>0</v>
      </c>
      <c r="AJ63" s="172">
        <v>0</v>
      </c>
      <c r="AK63" s="172">
        <v>0</v>
      </c>
      <c r="AL63" s="214">
        <v>0</v>
      </c>
    </row>
    <row r="64" spans="1:38" s="215" customFormat="1" ht="60.75" customHeight="1">
      <c r="A64" s="16" t="s">
        <v>146</v>
      </c>
      <c r="B64" s="41" t="s">
        <v>147</v>
      </c>
      <c r="C64" s="40" t="s">
        <v>75</v>
      </c>
      <c r="D64" s="172">
        <f>D65+D66</f>
        <v>0</v>
      </c>
      <c r="E64" s="172">
        <f t="shared" ref="E64:AL64" si="12">E65+E66</f>
        <v>0</v>
      </c>
      <c r="F64" s="172">
        <f t="shared" si="12"/>
        <v>0</v>
      </c>
      <c r="G64" s="172">
        <f t="shared" si="12"/>
        <v>0</v>
      </c>
      <c r="H64" s="172">
        <f t="shared" si="12"/>
        <v>0</v>
      </c>
      <c r="I64" s="172">
        <f t="shared" si="12"/>
        <v>0</v>
      </c>
      <c r="J64" s="172">
        <f t="shared" si="12"/>
        <v>0</v>
      </c>
      <c r="K64" s="172">
        <f t="shared" si="12"/>
        <v>0</v>
      </c>
      <c r="L64" s="172">
        <f t="shared" si="12"/>
        <v>0</v>
      </c>
      <c r="M64" s="172">
        <f t="shared" si="12"/>
        <v>0</v>
      </c>
      <c r="N64" s="172">
        <f t="shared" si="12"/>
        <v>0</v>
      </c>
      <c r="O64" s="172">
        <f t="shared" si="12"/>
        <v>0</v>
      </c>
      <c r="P64" s="172">
        <f t="shared" si="12"/>
        <v>0</v>
      </c>
      <c r="Q64" s="172">
        <f t="shared" si="12"/>
        <v>0</v>
      </c>
      <c r="R64" s="172">
        <f t="shared" si="12"/>
        <v>0</v>
      </c>
      <c r="S64" s="172">
        <f t="shared" si="12"/>
        <v>0</v>
      </c>
      <c r="T64" s="172">
        <f t="shared" si="12"/>
        <v>0</v>
      </c>
      <c r="U64" s="172">
        <f t="shared" si="12"/>
        <v>0</v>
      </c>
      <c r="V64" s="172">
        <f t="shared" si="12"/>
        <v>0</v>
      </c>
      <c r="W64" s="172">
        <f t="shared" si="12"/>
        <v>0</v>
      </c>
      <c r="X64" s="172">
        <f t="shared" si="12"/>
        <v>0</v>
      </c>
      <c r="Y64" s="172">
        <f t="shared" si="12"/>
        <v>0</v>
      </c>
      <c r="Z64" s="172">
        <f t="shared" si="12"/>
        <v>0</v>
      </c>
      <c r="AA64" s="172">
        <f t="shared" si="12"/>
        <v>0</v>
      </c>
      <c r="AB64" s="172">
        <f t="shared" si="12"/>
        <v>0</v>
      </c>
      <c r="AC64" s="172">
        <f t="shared" si="12"/>
        <v>0</v>
      </c>
      <c r="AD64" s="172">
        <f t="shared" si="12"/>
        <v>0</v>
      </c>
      <c r="AE64" s="172">
        <f t="shared" si="12"/>
        <v>0</v>
      </c>
      <c r="AF64" s="172">
        <f t="shared" si="12"/>
        <v>0</v>
      </c>
      <c r="AG64" s="172">
        <f t="shared" si="12"/>
        <v>0</v>
      </c>
      <c r="AH64" s="172">
        <f t="shared" si="12"/>
        <v>0</v>
      </c>
      <c r="AI64" s="172">
        <f t="shared" si="12"/>
        <v>0</v>
      </c>
      <c r="AJ64" s="172">
        <f t="shared" si="12"/>
        <v>0</v>
      </c>
      <c r="AK64" s="172">
        <f t="shared" si="12"/>
        <v>0</v>
      </c>
      <c r="AL64" s="214">
        <f t="shared" si="12"/>
        <v>0</v>
      </c>
    </row>
    <row r="65" spans="1:38" s="215" customFormat="1" ht="60" customHeight="1">
      <c r="A65" s="16" t="s">
        <v>148</v>
      </c>
      <c r="B65" s="41" t="s">
        <v>149</v>
      </c>
      <c r="C65" s="40" t="s">
        <v>75</v>
      </c>
      <c r="D65" s="172">
        <v>0</v>
      </c>
      <c r="E65" s="172">
        <v>0</v>
      </c>
      <c r="F65" s="172">
        <v>0</v>
      </c>
      <c r="G65" s="172">
        <v>0</v>
      </c>
      <c r="H65" s="172">
        <v>0</v>
      </c>
      <c r="I65" s="172">
        <v>0</v>
      </c>
      <c r="J65" s="172">
        <v>0</v>
      </c>
      <c r="K65" s="172">
        <v>0</v>
      </c>
      <c r="L65" s="172">
        <v>0</v>
      </c>
      <c r="M65" s="172">
        <v>0</v>
      </c>
      <c r="N65" s="172">
        <v>0</v>
      </c>
      <c r="O65" s="172">
        <v>0</v>
      </c>
      <c r="P65" s="172">
        <v>0</v>
      </c>
      <c r="Q65" s="172">
        <v>0</v>
      </c>
      <c r="R65" s="172">
        <v>0</v>
      </c>
      <c r="S65" s="172">
        <v>0</v>
      </c>
      <c r="T65" s="172">
        <v>0</v>
      </c>
      <c r="U65" s="172">
        <v>0</v>
      </c>
      <c r="V65" s="172">
        <v>0</v>
      </c>
      <c r="W65" s="172">
        <v>0</v>
      </c>
      <c r="X65" s="172">
        <v>0</v>
      </c>
      <c r="Y65" s="172">
        <v>0</v>
      </c>
      <c r="Z65" s="172">
        <v>0</v>
      </c>
      <c r="AA65" s="172">
        <v>0</v>
      </c>
      <c r="AB65" s="172">
        <v>0</v>
      </c>
      <c r="AC65" s="172">
        <v>0</v>
      </c>
      <c r="AD65" s="172">
        <v>0</v>
      </c>
      <c r="AE65" s="172">
        <v>0</v>
      </c>
      <c r="AF65" s="172">
        <v>0</v>
      </c>
      <c r="AG65" s="172">
        <v>0</v>
      </c>
      <c r="AH65" s="172">
        <v>0</v>
      </c>
      <c r="AI65" s="172">
        <v>0</v>
      </c>
      <c r="AJ65" s="172">
        <v>0</v>
      </c>
      <c r="AK65" s="172">
        <v>0</v>
      </c>
      <c r="AL65" s="214">
        <v>0</v>
      </c>
    </row>
    <row r="66" spans="1:38" s="215" customFormat="1" ht="76.5" customHeight="1">
      <c r="A66" s="16" t="s">
        <v>150</v>
      </c>
      <c r="B66" s="41" t="s">
        <v>151</v>
      </c>
      <c r="C66" s="40" t="s">
        <v>75</v>
      </c>
      <c r="D66" s="172">
        <v>0</v>
      </c>
      <c r="E66" s="172">
        <v>0</v>
      </c>
      <c r="F66" s="172">
        <v>0</v>
      </c>
      <c r="G66" s="172">
        <v>0</v>
      </c>
      <c r="H66" s="172">
        <v>0</v>
      </c>
      <c r="I66" s="172">
        <v>0</v>
      </c>
      <c r="J66" s="172">
        <v>0</v>
      </c>
      <c r="K66" s="172">
        <v>0</v>
      </c>
      <c r="L66" s="172">
        <v>0</v>
      </c>
      <c r="M66" s="172">
        <v>0</v>
      </c>
      <c r="N66" s="172">
        <v>0</v>
      </c>
      <c r="O66" s="172">
        <v>0</v>
      </c>
      <c r="P66" s="172">
        <v>0</v>
      </c>
      <c r="Q66" s="172">
        <v>0</v>
      </c>
      <c r="R66" s="172">
        <v>0</v>
      </c>
      <c r="S66" s="172">
        <v>0</v>
      </c>
      <c r="T66" s="172">
        <v>0</v>
      </c>
      <c r="U66" s="172">
        <v>0</v>
      </c>
      <c r="V66" s="172">
        <v>0</v>
      </c>
      <c r="W66" s="172">
        <v>0</v>
      </c>
      <c r="X66" s="172">
        <v>0</v>
      </c>
      <c r="Y66" s="172">
        <v>0</v>
      </c>
      <c r="Z66" s="172">
        <v>0</v>
      </c>
      <c r="AA66" s="172">
        <v>0</v>
      </c>
      <c r="AB66" s="172">
        <v>0</v>
      </c>
      <c r="AC66" s="172">
        <v>0</v>
      </c>
      <c r="AD66" s="172">
        <v>0</v>
      </c>
      <c r="AE66" s="172">
        <v>0</v>
      </c>
      <c r="AF66" s="172">
        <v>0</v>
      </c>
      <c r="AG66" s="172">
        <v>0</v>
      </c>
      <c r="AH66" s="172">
        <v>0</v>
      </c>
      <c r="AI66" s="172">
        <v>0</v>
      </c>
      <c r="AJ66" s="172">
        <v>0</v>
      </c>
      <c r="AK66" s="172">
        <v>0</v>
      </c>
      <c r="AL66" s="214">
        <v>0</v>
      </c>
    </row>
    <row r="67" spans="1:38" s="215" customFormat="1" ht="74.25" customHeight="1">
      <c r="A67" s="16" t="s">
        <v>152</v>
      </c>
      <c r="B67" s="41" t="s">
        <v>153</v>
      </c>
      <c r="C67" s="40" t="s">
        <v>75</v>
      </c>
      <c r="D67" s="172">
        <f>D68+D69</f>
        <v>0</v>
      </c>
      <c r="E67" s="172">
        <f t="shared" ref="E67:AL67" si="13">E68+E69</f>
        <v>0</v>
      </c>
      <c r="F67" s="172">
        <f t="shared" si="13"/>
        <v>0</v>
      </c>
      <c r="G67" s="172">
        <f t="shared" si="13"/>
        <v>0</v>
      </c>
      <c r="H67" s="172">
        <f t="shared" si="13"/>
        <v>0</v>
      </c>
      <c r="I67" s="172">
        <f t="shared" si="13"/>
        <v>0</v>
      </c>
      <c r="J67" s="172">
        <f t="shared" si="13"/>
        <v>0</v>
      </c>
      <c r="K67" s="172">
        <f t="shared" si="13"/>
        <v>0</v>
      </c>
      <c r="L67" s="172">
        <f t="shared" si="13"/>
        <v>0</v>
      </c>
      <c r="M67" s="172">
        <f t="shared" si="13"/>
        <v>0</v>
      </c>
      <c r="N67" s="172">
        <f t="shared" si="13"/>
        <v>0</v>
      </c>
      <c r="O67" s="172">
        <f t="shared" si="13"/>
        <v>0</v>
      </c>
      <c r="P67" s="172">
        <f t="shared" si="13"/>
        <v>0</v>
      </c>
      <c r="Q67" s="172">
        <f t="shared" si="13"/>
        <v>0</v>
      </c>
      <c r="R67" s="172">
        <f t="shared" si="13"/>
        <v>0</v>
      </c>
      <c r="S67" s="172">
        <f t="shared" si="13"/>
        <v>0</v>
      </c>
      <c r="T67" s="172">
        <f t="shared" si="13"/>
        <v>0</v>
      </c>
      <c r="U67" s="172">
        <f t="shared" si="13"/>
        <v>0</v>
      </c>
      <c r="V67" s="172">
        <f t="shared" si="13"/>
        <v>0</v>
      </c>
      <c r="W67" s="172">
        <f t="shared" si="13"/>
        <v>0</v>
      </c>
      <c r="X67" s="172">
        <f t="shared" si="13"/>
        <v>0</v>
      </c>
      <c r="Y67" s="172">
        <f t="shared" si="13"/>
        <v>0</v>
      </c>
      <c r="Z67" s="172">
        <f t="shared" si="13"/>
        <v>0</v>
      </c>
      <c r="AA67" s="172">
        <f t="shared" si="13"/>
        <v>0</v>
      </c>
      <c r="AB67" s="172">
        <f t="shared" si="13"/>
        <v>0</v>
      </c>
      <c r="AC67" s="172">
        <f t="shared" si="13"/>
        <v>0</v>
      </c>
      <c r="AD67" s="172">
        <f t="shared" si="13"/>
        <v>0</v>
      </c>
      <c r="AE67" s="172">
        <f t="shared" si="13"/>
        <v>0</v>
      </c>
      <c r="AF67" s="172">
        <f t="shared" si="13"/>
        <v>0</v>
      </c>
      <c r="AG67" s="172">
        <f t="shared" si="13"/>
        <v>0</v>
      </c>
      <c r="AH67" s="172">
        <f t="shared" si="13"/>
        <v>0</v>
      </c>
      <c r="AI67" s="172">
        <f t="shared" si="13"/>
        <v>0</v>
      </c>
      <c r="AJ67" s="172">
        <f t="shared" si="13"/>
        <v>0</v>
      </c>
      <c r="AK67" s="172">
        <f t="shared" si="13"/>
        <v>0</v>
      </c>
      <c r="AL67" s="214">
        <f t="shared" si="13"/>
        <v>0</v>
      </c>
    </row>
    <row r="68" spans="1:38" s="215" customFormat="1" ht="73.5" customHeight="1">
      <c r="A68" s="16" t="s">
        <v>154</v>
      </c>
      <c r="B68" s="41" t="s">
        <v>155</v>
      </c>
      <c r="C68" s="40" t="s">
        <v>75</v>
      </c>
      <c r="D68" s="172">
        <v>0</v>
      </c>
      <c r="E68" s="172">
        <v>0</v>
      </c>
      <c r="F68" s="172">
        <v>0</v>
      </c>
      <c r="G68" s="172">
        <v>0</v>
      </c>
      <c r="H68" s="172">
        <v>0</v>
      </c>
      <c r="I68" s="172">
        <v>0</v>
      </c>
      <c r="J68" s="172">
        <v>0</v>
      </c>
      <c r="K68" s="172">
        <v>0</v>
      </c>
      <c r="L68" s="172">
        <v>0</v>
      </c>
      <c r="M68" s="172">
        <v>0</v>
      </c>
      <c r="N68" s="172">
        <v>0</v>
      </c>
      <c r="O68" s="172">
        <v>0</v>
      </c>
      <c r="P68" s="172">
        <v>0</v>
      </c>
      <c r="Q68" s="172">
        <v>0</v>
      </c>
      <c r="R68" s="172">
        <v>0</v>
      </c>
      <c r="S68" s="172">
        <v>0</v>
      </c>
      <c r="T68" s="172">
        <v>0</v>
      </c>
      <c r="U68" s="172">
        <v>0</v>
      </c>
      <c r="V68" s="172">
        <v>0</v>
      </c>
      <c r="W68" s="172">
        <v>0</v>
      </c>
      <c r="X68" s="172">
        <v>0</v>
      </c>
      <c r="Y68" s="172">
        <v>0</v>
      </c>
      <c r="Z68" s="172">
        <v>0</v>
      </c>
      <c r="AA68" s="172">
        <v>0</v>
      </c>
      <c r="AB68" s="172">
        <v>0</v>
      </c>
      <c r="AC68" s="172">
        <v>0</v>
      </c>
      <c r="AD68" s="172">
        <v>0</v>
      </c>
      <c r="AE68" s="172">
        <v>0</v>
      </c>
      <c r="AF68" s="172">
        <v>0</v>
      </c>
      <c r="AG68" s="172">
        <v>0</v>
      </c>
      <c r="AH68" s="172">
        <v>0</v>
      </c>
      <c r="AI68" s="172">
        <v>0</v>
      </c>
      <c r="AJ68" s="172">
        <v>0</v>
      </c>
      <c r="AK68" s="172">
        <v>0</v>
      </c>
      <c r="AL68" s="214">
        <v>0</v>
      </c>
    </row>
    <row r="69" spans="1:38" s="215" customFormat="1" ht="82.5" customHeight="1">
      <c r="A69" s="16" t="s">
        <v>156</v>
      </c>
      <c r="B69" s="41" t="s">
        <v>157</v>
      </c>
      <c r="C69" s="40" t="s">
        <v>75</v>
      </c>
      <c r="D69" s="172">
        <v>0</v>
      </c>
      <c r="E69" s="172">
        <v>0</v>
      </c>
      <c r="F69" s="172">
        <v>0</v>
      </c>
      <c r="G69" s="172">
        <v>0</v>
      </c>
      <c r="H69" s="172">
        <v>0</v>
      </c>
      <c r="I69" s="172">
        <v>0</v>
      </c>
      <c r="J69" s="172">
        <v>0</v>
      </c>
      <c r="K69" s="172">
        <v>0</v>
      </c>
      <c r="L69" s="172">
        <v>0</v>
      </c>
      <c r="M69" s="172">
        <v>0</v>
      </c>
      <c r="N69" s="172">
        <v>0</v>
      </c>
      <c r="O69" s="172">
        <v>0</v>
      </c>
      <c r="P69" s="172">
        <v>0</v>
      </c>
      <c r="Q69" s="172">
        <v>0</v>
      </c>
      <c r="R69" s="172">
        <v>0</v>
      </c>
      <c r="S69" s="172">
        <v>0</v>
      </c>
      <c r="T69" s="172">
        <v>0</v>
      </c>
      <c r="U69" s="172">
        <v>0</v>
      </c>
      <c r="V69" s="172">
        <v>0</v>
      </c>
      <c r="W69" s="172">
        <v>0</v>
      </c>
      <c r="X69" s="172">
        <v>0</v>
      </c>
      <c r="Y69" s="172">
        <v>0</v>
      </c>
      <c r="Z69" s="172">
        <v>0</v>
      </c>
      <c r="AA69" s="172">
        <v>0</v>
      </c>
      <c r="AB69" s="172">
        <v>0</v>
      </c>
      <c r="AC69" s="172">
        <v>0</v>
      </c>
      <c r="AD69" s="172">
        <v>0</v>
      </c>
      <c r="AE69" s="172">
        <v>0</v>
      </c>
      <c r="AF69" s="172">
        <v>0</v>
      </c>
      <c r="AG69" s="172">
        <v>0</v>
      </c>
      <c r="AH69" s="172">
        <v>0</v>
      </c>
      <c r="AI69" s="172">
        <v>0</v>
      </c>
      <c r="AJ69" s="172">
        <v>0</v>
      </c>
      <c r="AK69" s="172">
        <v>0</v>
      </c>
      <c r="AL69" s="214">
        <v>0</v>
      </c>
    </row>
    <row r="70" spans="1:38" s="215" customFormat="1" ht="78.75" customHeight="1">
      <c r="A70" s="16" t="s">
        <v>158</v>
      </c>
      <c r="B70" s="41" t="s">
        <v>159</v>
      </c>
      <c r="C70" s="40" t="s">
        <v>75</v>
      </c>
      <c r="D70" s="172">
        <v>0</v>
      </c>
      <c r="E70" s="172">
        <v>0</v>
      </c>
      <c r="F70" s="172">
        <v>0</v>
      </c>
      <c r="G70" s="172">
        <v>0</v>
      </c>
      <c r="H70" s="172">
        <v>0</v>
      </c>
      <c r="I70" s="172">
        <v>0</v>
      </c>
      <c r="J70" s="172">
        <v>0</v>
      </c>
      <c r="K70" s="172">
        <v>0</v>
      </c>
      <c r="L70" s="172">
        <v>0</v>
      </c>
      <c r="M70" s="172">
        <v>0</v>
      </c>
      <c r="N70" s="172">
        <v>0</v>
      </c>
      <c r="O70" s="172">
        <v>0</v>
      </c>
      <c r="P70" s="172">
        <v>0</v>
      </c>
      <c r="Q70" s="172">
        <v>0</v>
      </c>
      <c r="R70" s="172">
        <v>0</v>
      </c>
      <c r="S70" s="172">
        <v>0</v>
      </c>
      <c r="T70" s="172">
        <v>0</v>
      </c>
      <c r="U70" s="172">
        <v>0</v>
      </c>
      <c r="V70" s="172">
        <v>0</v>
      </c>
      <c r="W70" s="172">
        <v>0</v>
      </c>
      <c r="X70" s="172">
        <v>0</v>
      </c>
      <c r="Y70" s="172">
        <v>0</v>
      </c>
      <c r="Z70" s="172">
        <v>0</v>
      </c>
      <c r="AA70" s="172">
        <v>0</v>
      </c>
      <c r="AB70" s="172">
        <v>0</v>
      </c>
      <c r="AC70" s="172">
        <v>0</v>
      </c>
      <c r="AD70" s="172">
        <v>0</v>
      </c>
      <c r="AE70" s="172">
        <v>0</v>
      </c>
      <c r="AF70" s="172">
        <v>0</v>
      </c>
      <c r="AG70" s="172">
        <v>0</v>
      </c>
      <c r="AH70" s="172">
        <v>0</v>
      </c>
      <c r="AI70" s="172">
        <v>0</v>
      </c>
      <c r="AJ70" s="172">
        <v>0</v>
      </c>
      <c r="AK70" s="172">
        <v>0</v>
      </c>
      <c r="AL70" s="214">
        <v>0</v>
      </c>
    </row>
    <row r="71" spans="1:38" ht="70.5" customHeight="1">
      <c r="A71" s="11" t="s">
        <v>242</v>
      </c>
      <c r="B71" s="61" t="s">
        <v>377</v>
      </c>
      <c r="C71" s="11" t="s">
        <v>378</v>
      </c>
      <c r="D71" s="172">
        <v>0</v>
      </c>
      <c r="E71" s="172">
        <v>0</v>
      </c>
      <c r="F71" s="172">
        <v>0</v>
      </c>
      <c r="G71" s="172">
        <v>0</v>
      </c>
      <c r="H71" s="172">
        <v>0</v>
      </c>
      <c r="I71" s="172">
        <v>0</v>
      </c>
      <c r="J71" s="172">
        <v>0</v>
      </c>
      <c r="K71" s="172">
        <v>0</v>
      </c>
      <c r="L71" s="172">
        <v>0</v>
      </c>
      <c r="M71" s="172">
        <v>0</v>
      </c>
      <c r="N71" s="172">
        <v>0</v>
      </c>
      <c r="O71" s="172">
        <v>0</v>
      </c>
      <c r="P71" s="172">
        <v>0</v>
      </c>
      <c r="Q71" s="172">
        <v>0</v>
      </c>
      <c r="R71" s="172">
        <v>0</v>
      </c>
      <c r="S71" s="172">
        <v>0</v>
      </c>
      <c r="T71" s="172">
        <v>0</v>
      </c>
      <c r="U71" s="172">
        <v>0</v>
      </c>
      <c r="V71" s="172">
        <v>0</v>
      </c>
      <c r="W71" s="172">
        <v>0</v>
      </c>
      <c r="X71" s="172">
        <v>0</v>
      </c>
      <c r="Y71" s="172">
        <v>0</v>
      </c>
      <c r="Z71" s="172">
        <v>0</v>
      </c>
      <c r="AA71" s="172">
        <v>0</v>
      </c>
      <c r="AB71" s="172">
        <v>0</v>
      </c>
      <c r="AC71" s="172">
        <v>0</v>
      </c>
      <c r="AD71" s="172">
        <v>0</v>
      </c>
      <c r="AE71" s="172">
        <v>0</v>
      </c>
      <c r="AF71" s="172">
        <v>0</v>
      </c>
      <c r="AG71" s="172">
        <v>0</v>
      </c>
      <c r="AH71" s="172">
        <v>0</v>
      </c>
      <c r="AI71" s="172">
        <v>0</v>
      </c>
      <c r="AJ71" s="172">
        <v>0</v>
      </c>
      <c r="AK71" s="172">
        <v>0</v>
      </c>
      <c r="AL71" s="214">
        <v>0</v>
      </c>
    </row>
    <row r="72" spans="1:38" ht="76.5" customHeight="1">
      <c r="A72" s="11" t="s">
        <v>379</v>
      </c>
      <c r="B72" s="61" t="s">
        <v>380</v>
      </c>
      <c r="C72" s="11" t="s">
        <v>381</v>
      </c>
      <c r="D72" s="172">
        <v>0</v>
      </c>
      <c r="E72" s="172">
        <v>0</v>
      </c>
      <c r="F72" s="172">
        <v>0</v>
      </c>
      <c r="G72" s="172">
        <v>0</v>
      </c>
      <c r="H72" s="172">
        <v>0</v>
      </c>
      <c r="I72" s="172">
        <v>0</v>
      </c>
      <c r="J72" s="172">
        <v>0</v>
      </c>
      <c r="K72" s="172">
        <v>0</v>
      </c>
      <c r="L72" s="172">
        <v>0</v>
      </c>
      <c r="M72" s="172">
        <v>0</v>
      </c>
      <c r="N72" s="172">
        <v>0</v>
      </c>
      <c r="O72" s="172">
        <v>0</v>
      </c>
      <c r="P72" s="172">
        <v>0</v>
      </c>
      <c r="Q72" s="172">
        <v>0</v>
      </c>
      <c r="R72" s="172">
        <v>0</v>
      </c>
      <c r="S72" s="172">
        <v>0</v>
      </c>
      <c r="T72" s="172">
        <v>0</v>
      </c>
      <c r="U72" s="172">
        <v>0</v>
      </c>
      <c r="V72" s="172">
        <v>0</v>
      </c>
      <c r="W72" s="172">
        <v>0</v>
      </c>
      <c r="X72" s="172">
        <v>0</v>
      </c>
      <c r="Y72" s="172">
        <v>0</v>
      </c>
      <c r="Z72" s="172">
        <v>0</v>
      </c>
      <c r="AA72" s="172">
        <v>0</v>
      </c>
      <c r="AB72" s="172">
        <v>0</v>
      </c>
      <c r="AC72" s="172">
        <v>0</v>
      </c>
      <c r="AD72" s="172">
        <v>0</v>
      </c>
      <c r="AE72" s="172">
        <v>0</v>
      </c>
      <c r="AF72" s="172">
        <v>0</v>
      </c>
      <c r="AG72" s="172">
        <v>0</v>
      </c>
      <c r="AH72" s="172">
        <v>0</v>
      </c>
      <c r="AI72" s="172">
        <v>0</v>
      </c>
      <c r="AJ72" s="172">
        <v>0</v>
      </c>
      <c r="AK72" s="172">
        <v>0</v>
      </c>
      <c r="AL72" s="214">
        <v>0</v>
      </c>
    </row>
    <row r="73" spans="1:38" ht="102" customHeight="1">
      <c r="A73" s="11" t="s">
        <v>382</v>
      </c>
      <c r="B73" s="61" t="s">
        <v>383</v>
      </c>
      <c r="C73" s="11" t="s">
        <v>384</v>
      </c>
      <c r="D73" s="172">
        <v>0</v>
      </c>
      <c r="E73" s="172">
        <v>0</v>
      </c>
      <c r="F73" s="172">
        <v>0</v>
      </c>
      <c r="G73" s="172">
        <v>0</v>
      </c>
      <c r="H73" s="172">
        <v>0</v>
      </c>
      <c r="I73" s="172">
        <v>0</v>
      </c>
      <c r="J73" s="172">
        <v>0</v>
      </c>
      <c r="K73" s="172">
        <v>0</v>
      </c>
      <c r="L73" s="172">
        <v>0</v>
      </c>
      <c r="M73" s="172">
        <v>0</v>
      </c>
      <c r="N73" s="172">
        <v>0</v>
      </c>
      <c r="O73" s="172">
        <v>0</v>
      </c>
      <c r="P73" s="172">
        <v>0</v>
      </c>
      <c r="Q73" s="172">
        <v>0</v>
      </c>
      <c r="R73" s="172">
        <v>0</v>
      </c>
      <c r="S73" s="172">
        <v>0</v>
      </c>
      <c r="T73" s="172">
        <v>0</v>
      </c>
      <c r="U73" s="172">
        <v>0</v>
      </c>
      <c r="V73" s="172">
        <v>0</v>
      </c>
      <c r="W73" s="172">
        <v>0</v>
      </c>
      <c r="X73" s="172">
        <v>0</v>
      </c>
      <c r="Y73" s="172">
        <v>0</v>
      </c>
      <c r="Z73" s="172">
        <v>0</v>
      </c>
      <c r="AA73" s="172">
        <v>0</v>
      </c>
      <c r="AB73" s="172">
        <v>0</v>
      </c>
      <c r="AC73" s="172">
        <v>0</v>
      </c>
      <c r="AD73" s="172">
        <v>0</v>
      </c>
      <c r="AE73" s="172">
        <v>0</v>
      </c>
      <c r="AF73" s="172">
        <v>0</v>
      </c>
      <c r="AG73" s="172">
        <v>0</v>
      </c>
      <c r="AH73" s="172">
        <v>0</v>
      </c>
      <c r="AI73" s="172">
        <v>0</v>
      </c>
      <c r="AJ73" s="172">
        <v>0</v>
      </c>
      <c r="AK73" s="172">
        <v>0</v>
      </c>
      <c r="AL73" s="214">
        <v>0</v>
      </c>
    </row>
    <row r="74" spans="1:38" ht="88.5" customHeight="1">
      <c r="A74" s="16" t="s">
        <v>175</v>
      </c>
      <c r="B74" s="41" t="s">
        <v>161</v>
      </c>
      <c r="C74" s="134" t="s">
        <v>75</v>
      </c>
      <c r="D74" s="172">
        <v>0</v>
      </c>
      <c r="E74" s="172">
        <v>0</v>
      </c>
      <c r="F74" s="172">
        <v>0</v>
      </c>
      <c r="G74" s="172">
        <v>0</v>
      </c>
      <c r="H74" s="172">
        <v>0</v>
      </c>
      <c r="I74" s="172">
        <v>0</v>
      </c>
      <c r="J74" s="172">
        <v>0</v>
      </c>
      <c r="K74" s="172">
        <v>0</v>
      </c>
      <c r="L74" s="172">
        <v>0</v>
      </c>
      <c r="M74" s="172">
        <v>0</v>
      </c>
      <c r="N74" s="172">
        <v>0</v>
      </c>
      <c r="O74" s="172">
        <v>0</v>
      </c>
      <c r="P74" s="172">
        <v>0</v>
      </c>
      <c r="Q74" s="172">
        <v>0</v>
      </c>
      <c r="R74" s="172">
        <v>0</v>
      </c>
      <c r="S74" s="172">
        <v>0</v>
      </c>
      <c r="T74" s="172">
        <v>0</v>
      </c>
      <c r="U74" s="172">
        <v>0</v>
      </c>
      <c r="V74" s="172">
        <v>0</v>
      </c>
      <c r="W74" s="172">
        <v>0</v>
      </c>
      <c r="X74" s="172">
        <v>0</v>
      </c>
      <c r="Y74" s="172">
        <v>0</v>
      </c>
      <c r="Z74" s="172">
        <v>0</v>
      </c>
      <c r="AA74" s="172">
        <v>0</v>
      </c>
      <c r="AB74" s="172">
        <v>0</v>
      </c>
      <c r="AC74" s="172">
        <v>0</v>
      </c>
      <c r="AD74" s="172">
        <v>0</v>
      </c>
      <c r="AE74" s="172">
        <v>0</v>
      </c>
      <c r="AF74" s="172">
        <v>0</v>
      </c>
      <c r="AG74" s="172">
        <v>0</v>
      </c>
      <c r="AH74" s="172">
        <v>0</v>
      </c>
      <c r="AI74" s="172">
        <v>0</v>
      </c>
      <c r="AJ74" s="172">
        <v>0</v>
      </c>
      <c r="AK74" s="172">
        <v>0</v>
      </c>
      <c r="AL74" s="214">
        <v>0</v>
      </c>
    </row>
    <row r="75" spans="1:38" s="215" customFormat="1" ht="87" customHeight="1">
      <c r="A75" s="16" t="s">
        <v>162</v>
      </c>
      <c r="B75" s="41" t="s">
        <v>163</v>
      </c>
      <c r="C75" s="134" t="s">
        <v>75</v>
      </c>
      <c r="D75" s="172">
        <f>D76</f>
        <v>0</v>
      </c>
      <c r="E75" s="172">
        <f t="shared" ref="E75:AL75" si="14">E76</f>
        <v>0</v>
      </c>
      <c r="F75" s="172">
        <f t="shared" si="14"/>
        <v>0</v>
      </c>
      <c r="G75" s="172">
        <f t="shared" si="14"/>
        <v>0</v>
      </c>
      <c r="H75" s="172">
        <f t="shared" si="14"/>
        <v>0</v>
      </c>
      <c r="I75" s="172">
        <f t="shared" si="14"/>
        <v>0</v>
      </c>
      <c r="J75" s="172">
        <f t="shared" si="14"/>
        <v>0</v>
      </c>
      <c r="K75" s="172">
        <f t="shared" si="14"/>
        <v>0</v>
      </c>
      <c r="L75" s="172">
        <f t="shared" si="14"/>
        <v>0</v>
      </c>
      <c r="M75" s="172">
        <f t="shared" si="14"/>
        <v>0</v>
      </c>
      <c r="N75" s="172">
        <f t="shared" si="14"/>
        <v>0</v>
      </c>
      <c r="O75" s="172">
        <f t="shared" si="14"/>
        <v>0</v>
      </c>
      <c r="P75" s="172">
        <f t="shared" si="14"/>
        <v>0</v>
      </c>
      <c r="Q75" s="172">
        <f t="shared" si="14"/>
        <v>0</v>
      </c>
      <c r="R75" s="172">
        <f t="shared" si="14"/>
        <v>0</v>
      </c>
      <c r="S75" s="172">
        <f t="shared" si="14"/>
        <v>0</v>
      </c>
      <c r="T75" s="172">
        <f t="shared" si="14"/>
        <v>0</v>
      </c>
      <c r="U75" s="172">
        <f t="shared" si="14"/>
        <v>0</v>
      </c>
      <c r="V75" s="172">
        <f t="shared" si="14"/>
        <v>0</v>
      </c>
      <c r="W75" s="172">
        <f t="shared" si="14"/>
        <v>0</v>
      </c>
      <c r="X75" s="172">
        <f t="shared" si="14"/>
        <v>0</v>
      </c>
      <c r="Y75" s="172">
        <f t="shared" si="14"/>
        <v>0</v>
      </c>
      <c r="Z75" s="172">
        <f t="shared" si="14"/>
        <v>32.5</v>
      </c>
      <c r="AA75" s="172">
        <f t="shared" si="14"/>
        <v>2.5099999999999998</v>
      </c>
      <c r="AB75" s="172">
        <f t="shared" si="14"/>
        <v>0</v>
      </c>
      <c r="AC75" s="172">
        <f t="shared" si="14"/>
        <v>0</v>
      </c>
      <c r="AD75" s="172">
        <f t="shared" si="14"/>
        <v>0</v>
      </c>
      <c r="AE75" s="172">
        <f t="shared" si="14"/>
        <v>0</v>
      </c>
      <c r="AF75" s="172">
        <f t="shared" si="14"/>
        <v>0</v>
      </c>
      <c r="AG75" s="172">
        <f t="shared" si="14"/>
        <v>32.5</v>
      </c>
      <c r="AH75" s="172">
        <f t="shared" si="14"/>
        <v>2.5099999999999998</v>
      </c>
      <c r="AI75" s="172">
        <f t="shared" si="14"/>
        <v>0</v>
      </c>
      <c r="AJ75" s="172">
        <f t="shared" si="14"/>
        <v>0</v>
      </c>
      <c r="AK75" s="172">
        <f t="shared" si="14"/>
        <v>0</v>
      </c>
      <c r="AL75" s="214">
        <f t="shared" si="14"/>
        <v>0</v>
      </c>
    </row>
    <row r="76" spans="1:38" ht="73.5" customHeight="1">
      <c r="A76" s="16" t="s">
        <v>162</v>
      </c>
      <c r="B76" s="41" t="s">
        <v>165</v>
      </c>
      <c r="C76" s="134" t="s">
        <v>385</v>
      </c>
      <c r="D76" s="172">
        <v>0</v>
      </c>
      <c r="E76" s="172">
        <v>0</v>
      </c>
      <c r="F76" s="172">
        <v>0</v>
      </c>
      <c r="G76" s="172">
        <v>0</v>
      </c>
      <c r="H76" s="172">
        <v>0</v>
      </c>
      <c r="I76" s="172">
        <v>0</v>
      </c>
      <c r="J76" s="172">
        <v>0</v>
      </c>
      <c r="K76" s="172">
        <v>0</v>
      </c>
      <c r="L76" s="172">
        <v>0</v>
      </c>
      <c r="M76" s="172">
        <v>0</v>
      </c>
      <c r="N76" s="172">
        <v>0</v>
      </c>
      <c r="O76" s="172">
        <v>0</v>
      </c>
      <c r="P76" s="172">
        <v>0</v>
      </c>
      <c r="Q76" s="172">
        <v>0</v>
      </c>
      <c r="R76" s="172">
        <v>0</v>
      </c>
      <c r="S76" s="172">
        <v>0</v>
      </c>
      <c r="T76" s="172">
        <v>0</v>
      </c>
      <c r="U76" s="172">
        <v>0</v>
      </c>
      <c r="V76" s="172">
        <v>0</v>
      </c>
      <c r="W76" s="172">
        <v>0</v>
      </c>
      <c r="X76" s="172">
        <v>0</v>
      </c>
      <c r="Y76" s="172">
        <v>0</v>
      </c>
      <c r="Z76" s="172">
        <f>38.35/1.18</f>
        <v>32.5</v>
      </c>
      <c r="AA76" s="172">
        <v>2.5099999999999998</v>
      </c>
      <c r="AB76" s="172">
        <v>0</v>
      </c>
      <c r="AC76" s="172">
        <v>0</v>
      </c>
      <c r="AD76" s="172">
        <v>0</v>
      </c>
      <c r="AE76" s="172">
        <v>0</v>
      </c>
      <c r="AF76" s="172">
        <v>0</v>
      </c>
      <c r="AG76" s="172">
        <f>Z76</f>
        <v>32.5</v>
      </c>
      <c r="AH76" s="172">
        <v>2.5099999999999998</v>
      </c>
      <c r="AI76" s="172">
        <v>0</v>
      </c>
      <c r="AJ76" s="172">
        <v>0</v>
      </c>
      <c r="AK76" s="172">
        <v>0</v>
      </c>
      <c r="AL76" s="214">
        <v>0</v>
      </c>
    </row>
  </sheetData>
  <mergeCells count="23">
    <mergeCell ref="A15:A18"/>
    <mergeCell ref="B15:B18"/>
    <mergeCell ref="C15:C18"/>
    <mergeCell ref="D15:AL15"/>
    <mergeCell ref="D16:J16"/>
    <mergeCell ref="K16:Q16"/>
    <mergeCell ref="R16:X16"/>
    <mergeCell ref="Y16:AE16"/>
    <mergeCell ref="AF16:AL16"/>
    <mergeCell ref="E17:J17"/>
    <mergeCell ref="L17:Q17"/>
    <mergeCell ref="S17:X17"/>
    <mergeCell ref="Z17:AE17"/>
    <mergeCell ref="AG17:AL17"/>
    <mergeCell ref="A8:AL8"/>
    <mergeCell ref="A9:AL9"/>
    <mergeCell ref="A11:AL11"/>
    <mergeCell ref="A12:AL12"/>
    <mergeCell ref="A2:AL2"/>
    <mergeCell ref="A3:AL3"/>
    <mergeCell ref="A4:AL4"/>
    <mergeCell ref="A5:AL5"/>
    <mergeCell ref="A7:AL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36" fitToWidth="1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12</vt:i4>
      </vt:variant>
      <vt:variant>
        <vt:lpstr>Именованные диапазоны</vt:lpstr>
      </vt:variant>
      <vt:variant>
        <vt:i4>9</vt:i4>
      </vt:variant>
    </vt:vector>
  </HeadingPairs>
  <TitlesOfParts>
    <vt:vector size="21" baseType="lpstr">
      <vt:lpstr>решение</vt:lpstr>
      <vt:lpstr>1</vt:lpstr>
      <vt:lpstr>2</vt:lpstr>
      <vt:lpstr>3(2018)</vt:lpstr>
      <vt:lpstr>4(2019)</vt:lpstr>
      <vt:lpstr>5(2020)</vt:lpstr>
      <vt:lpstr>6(2021)</vt:lpstr>
      <vt:lpstr>7</vt:lpstr>
      <vt:lpstr>8</vt:lpstr>
      <vt:lpstr>9</vt:lpstr>
      <vt:lpstr>10</vt:lpstr>
      <vt:lpstr>11</vt:lpstr>
      <vt:lpstr>'10'!Заголовки_для_печати</vt:lpstr>
      <vt:lpstr>'7'!Заголовки_для_печати</vt:lpstr>
      <vt:lpstr>'9'!Заголовки_для_печати</vt:lpstr>
      <vt:lpstr>'10'!Область_печати</vt:lpstr>
      <vt:lpstr>'11'!Область_печати</vt:lpstr>
      <vt:lpstr>'4(2019)'!Область_печати</vt:lpstr>
      <vt:lpstr>'5(2020)'!Область_печати</vt:lpstr>
      <vt:lpstr>'6(2021)'!Область_печати</vt:lpstr>
      <vt:lpstr>'7'!Область_печати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Агапова Л.В.</dc:creator>
  <cp:lastModifiedBy>S.Korikova</cp:lastModifiedBy>
  <cp:lastPrinted>2018-09-07T11:45:43Z</cp:lastPrinted>
  <dcterms:created xsi:type="dcterms:W3CDTF">2017-07-12T10:25:12Z</dcterms:created>
  <dcterms:modified xsi:type="dcterms:W3CDTF">2018-09-07T12:01:14Z</dcterms:modified>
</cp:coreProperties>
</file>