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definedNames>
    <definedName name="org">[1]Титульный!$G$18</definedName>
  </definedNames>
  <calcPr calcId="162913"/>
</workbook>
</file>

<file path=xl/calcChain.xml><?xml version="1.0" encoding="utf-8"?>
<calcChain xmlns="http://schemas.openxmlformats.org/spreadsheetml/2006/main">
  <c r="B87" i="2" l="1"/>
  <c r="B86" i="2"/>
  <c r="B85" i="2"/>
  <c r="B84" i="2"/>
  <c r="B83" i="2"/>
  <c r="B82" i="2"/>
  <c r="B81" i="2"/>
  <c r="B79" i="2"/>
  <c r="B78" i="2"/>
  <c r="F76" i="2"/>
  <c r="F70" i="2" s="1"/>
  <c r="E76" i="2"/>
  <c r="E70" i="2" s="1"/>
  <c r="D76" i="2"/>
  <c r="D70" i="2" s="1"/>
  <c r="C76" i="2"/>
  <c r="B75" i="2"/>
  <c r="B74" i="2"/>
  <c r="B73" i="2"/>
  <c r="B72" i="2"/>
  <c r="B71" i="2"/>
  <c r="C70" i="2"/>
  <c r="B69" i="2"/>
  <c r="B68" i="2"/>
  <c r="B67" i="2"/>
  <c r="B66" i="2"/>
  <c r="B65" i="2"/>
  <c r="F64" i="2"/>
  <c r="E64" i="2"/>
  <c r="D64" i="2"/>
  <c r="C64" i="2"/>
  <c r="B64" i="2" s="1"/>
  <c r="B62" i="2"/>
  <c r="B61" i="2"/>
  <c r="B60" i="2"/>
  <c r="B59" i="2"/>
  <c r="F57" i="2"/>
  <c r="E57" i="2"/>
  <c r="D57" i="2"/>
  <c r="C57" i="2"/>
  <c r="F54" i="2"/>
  <c r="E54" i="2"/>
  <c r="D54" i="2"/>
  <c r="C54" i="2"/>
  <c r="F51" i="2"/>
  <c r="E51" i="2"/>
  <c r="D51" i="2"/>
  <c r="C51" i="2"/>
  <c r="B50" i="2"/>
  <c r="F49" i="2"/>
  <c r="D49" i="2"/>
  <c r="B46" i="2"/>
  <c r="B45" i="2"/>
  <c r="B44" i="2"/>
  <c r="B43" i="2"/>
  <c r="B42" i="2"/>
  <c r="B41" i="2"/>
  <c r="B40" i="2"/>
  <c r="B38" i="2"/>
  <c r="B37" i="2"/>
  <c r="F35" i="2"/>
  <c r="E35" i="2"/>
  <c r="E29" i="2" s="1"/>
  <c r="D35" i="2"/>
  <c r="D29" i="2" s="1"/>
  <c r="C35" i="2"/>
  <c r="B34" i="2"/>
  <c r="B33" i="2"/>
  <c r="B32" i="2"/>
  <c r="B31" i="2"/>
  <c r="B30" i="2"/>
  <c r="F29" i="2"/>
  <c r="B28" i="2"/>
  <c r="B27" i="2"/>
  <c r="B26" i="2"/>
  <c r="B25" i="2"/>
  <c r="B24" i="2"/>
  <c r="F23" i="2"/>
  <c r="E23" i="2"/>
  <c r="D23" i="2"/>
  <c r="C23" i="2"/>
  <c r="B21" i="2"/>
  <c r="B20" i="2"/>
  <c r="B19" i="2"/>
  <c r="B18" i="2"/>
  <c r="F16" i="2"/>
  <c r="E16" i="2"/>
  <c r="D16" i="2"/>
  <c r="C16" i="2"/>
  <c r="F13" i="2"/>
  <c r="E13" i="2"/>
  <c r="D13" i="2"/>
  <c r="C13" i="2"/>
  <c r="F10" i="2"/>
  <c r="E10" i="2"/>
  <c r="D10" i="2"/>
  <c r="C10" i="2"/>
  <c r="C8" i="2" s="1"/>
  <c r="B9" i="2"/>
  <c r="B23" i="2" l="1"/>
  <c r="B54" i="2"/>
  <c r="B70" i="2"/>
  <c r="B76" i="2"/>
  <c r="F8" i="2"/>
  <c r="F47" i="2" s="1"/>
  <c r="B10" i="2"/>
  <c r="B13" i="2"/>
  <c r="D8" i="2"/>
  <c r="E8" i="2"/>
  <c r="E47" i="2" s="1"/>
  <c r="B16" i="2"/>
  <c r="B35" i="2"/>
  <c r="C29" i="2"/>
  <c r="B29" i="2" s="1"/>
  <c r="B51" i="2"/>
  <c r="E49" i="2"/>
  <c r="E88" i="2" s="1"/>
  <c r="C49" i="2"/>
  <c r="B57" i="2"/>
  <c r="D88" i="2"/>
  <c r="F88" i="2"/>
  <c r="B8" i="2" l="1"/>
  <c r="D47" i="2"/>
  <c r="C47" i="2"/>
  <c r="B49" i="2"/>
  <c r="C88" i="2"/>
  <c r="B88" i="2" s="1"/>
  <c r="B47" i="2" l="1"/>
</calcChain>
</file>

<file path=xl/sharedStrings.xml><?xml version="1.0" encoding="utf-8"?>
<sst xmlns="http://schemas.openxmlformats.org/spreadsheetml/2006/main" count="84" uniqueCount="41">
  <si>
    <t>Наименование показателя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</si>
  <si>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</si>
  <si>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</si>
  <si>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</si>
  <si>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</si>
  <si>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</si>
  <si>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</si>
  <si>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</si>
  <si>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>Поступление в сеть из других уровней напряжения (трансформация)</t>
  </si>
  <si>
    <t xml:space="preserve">НН 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</si>
  <si>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</si>
  <si>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</si>
  <si>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</si>
  <si>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</si>
  <si>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Небаланс</t>
  </si>
  <si>
    <t>Мощность (МВт)</t>
  </si>
  <si>
    <t>Поступление в сеть из других организаций:</t>
  </si>
  <si>
    <t>из сетей ПАО "ФСК ЕЭС"</t>
  </si>
  <si>
    <t>от генерирующих компаний и блок-станций:</t>
  </si>
  <si>
    <t>Добавить организацию</t>
  </si>
  <si>
    <t>от несетевых организаций:</t>
  </si>
  <si>
    <t>от смежных сетевых организаций:</t>
  </si>
  <si>
    <t>ООО "НН-ЭС"</t>
  </si>
  <si>
    <t>ООО "НЭСК"</t>
  </si>
  <si>
    <t>АО "ЭСК"</t>
  </si>
  <si>
    <t>Отпуск из сети:</t>
  </si>
  <si>
    <t>потребителям ГП, ЭСО, ЭСК, в том числе:</t>
  </si>
  <si>
    <t>прочим потребителям, в том числе:</t>
  </si>
  <si>
    <t>смежным сетевым организациям:</t>
  </si>
  <si>
    <t>относимые на собственное потребление (фактическое значение)</t>
  </si>
  <si>
    <t>относимые на собственное потребление</t>
  </si>
  <si>
    <t>Коды по ОКЕИ: 1000 киловатт-часов – 246, мегаватт – 215,</t>
  </si>
  <si>
    <t>Баланс электрической энергии и мощности, в том числе сведения об отпуске (передаче) электроэнергии распределительными сетевыми организациями отдельным категориям потребителей и территориальным сетевым организациям в разрезе уровней напряжений, используемых для целей ценообразования</t>
  </si>
  <si>
    <t>ООО "Электросети" за 2022 год</t>
  </si>
  <si>
    <t>Филиал ПАО "Россети Центр и Приволжье" - "Нижновэнерго"</t>
  </si>
  <si>
    <t>прямым прочим потребителям по договорам оказания услуг по передаче электрической энергии</t>
  </si>
  <si>
    <t>из них потребителям, опосредованно подключённым к шинам генераторов</t>
  </si>
  <si>
    <t>потребителям, опосредованно подключённым к шинам генераторов</t>
  </si>
  <si>
    <t>население и приравненные к ним группы</t>
  </si>
  <si>
    <t>Общий объём потерь (фактические объёмы), в том числе:</t>
  </si>
  <si>
    <t>Нормативные потери (объёмы потерь, учтённые в сводном прогнозном балансе)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</si>
</sst>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9"/>
      <color indexed="63"/>
      <name val="Tahoma"/>
      <family val="2"/>
      <charset val="204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  <font>
      <sz val="14"/>
      <color theme="1"/>
      <name val="Times New Roman"/>
      <family val="1"/>
      <charset val="204"/>
    </font>
    <font>
      <sz val="9"/>
      <color rgb="FF000080"/>
      <name val="Tahoma"/>
      <family val="2"/>
      <charset val="204"/>
    </font>
    <font>
      <sz val="10"/>
      <name val="Tahoma"/>
      <family val="2"/>
      <charset val="204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AEBEE"/>
      </patternFill>
    </fill>
    <fill>
      <patternFill patternType="solid">
        <fgColor rgb="FFD7EAD3"/>
      </patternFill>
    </fill>
    <fill>
      <patternFill patternType="solid">
        <fgColor rgb="FFFFFFC0"/>
      </patternFill>
    </fill>
    <fill>
      <patternFill patternType="solid">
        <fgColor rgb="FFFFFFFF"/>
      </patternFill>
    </fill>
    <fill>
      <patternFill patternType="solid">
        <fgColor rgb="FFD3DBDB"/>
      </patternFill>
    </fill>
    <fill>
      <patternFill patternType="solid">
        <fgColor rgb="FFBCBCBC"/>
      </patternFill>
    </fill>
  </fills>
  <borders count="9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49" fontId="5" fillId="0" borderId="0" applyBorder="0">
      <alignment vertical="top"/>
    </xf>
    <xf numFmtId="0" fontId="3" fillId="0" borderId="0"/>
  </cellStyleXfs>
  <cellXfs count="23">
    <xf numFmtId="0" fontId="0" fillId="0" borderId="0" xfId="0"/>
    <xf numFmtId="0" fontId="4" fillId="0" borderId="2" xfId="2" applyFont="1" applyBorder="1" applyAlignment="1" applyProtection="1">
      <alignment vertical="center"/>
    </xf>
    <xf numFmtId="49" fontId="4" fillId="0" borderId="2" xfId="3" applyFont="1" applyBorder="1" applyAlignment="1">
      <alignment horizontal="right" vertical="center"/>
    </xf>
    <xf numFmtId="0" fontId="4" fillId="0" borderId="2" xfId="2" applyFont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 wrapText="1"/>
    </xf>
    <xf numFmtId="0" fontId="6" fillId="0" borderId="0" xfId="0" applyFont="1"/>
    <xf numFmtId="0" fontId="5" fillId="3" borderId="7" xfId="0" applyNumberFormat="1" applyFont="1" applyFill="1" applyBorder="1" applyAlignment="1">
      <alignment vertical="center" wrapText="1"/>
    </xf>
    <xf numFmtId="164" fontId="5" fillId="4" borderId="7" xfId="0" applyNumberFormat="1" applyFont="1" applyFill="1" applyBorder="1" applyAlignment="1">
      <alignment horizontal="right" vertical="center"/>
    </xf>
    <xf numFmtId="0" fontId="5" fillId="0" borderId="7" xfId="3" applyNumberFormat="1" applyFont="1" applyBorder="1" applyAlignment="1">
      <alignment horizontal="left" vertical="center" wrapText="1" indent="1"/>
    </xf>
    <xf numFmtId="164" fontId="5" fillId="5" borderId="7" xfId="0" applyNumberFormat="1" applyFont="1" applyFill="1" applyBorder="1" applyAlignment="1" applyProtection="1">
      <alignment horizontal="right" vertical="center"/>
      <protection locked="0"/>
    </xf>
    <xf numFmtId="0" fontId="7" fillId="6" borderId="8" xfId="0" applyNumberFormat="1" applyFont="1" applyFill="1" applyBorder="1" applyAlignment="1">
      <alignment horizontal="left" vertical="center" indent="1"/>
    </xf>
    <xf numFmtId="164" fontId="5" fillId="0" borderId="5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0" fontId="5" fillId="7" borderId="7" xfId="3" applyNumberFormat="1" applyFont="1" applyFill="1" applyBorder="1" applyAlignment="1">
      <alignment horizontal="left" vertical="center" wrapText="1" indent="2"/>
    </xf>
    <xf numFmtId="164" fontId="5" fillId="8" borderId="7" xfId="0" applyNumberFormat="1" applyFont="1" applyFill="1" applyBorder="1" applyAlignment="1">
      <alignment horizontal="right" vertical="center"/>
    </xf>
    <xf numFmtId="0" fontId="5" fillId="0" borderId="7" xfId="3" applyNumberFormat="1" applyFont="1" applyBorder="1" applyAlignment="1">
      <alignment horizontal="left" vertical="center" wrapText="1" indent="2"/>
    </xf>
    <xf numFmtId="0" fontId="5" fillId="0" borderId="7" xfId="3" applyNumberFormat="1" applyFont="1" applyBorder="1" applyAlignment="1">
      <alignment horizontal="left" vertical="center" wrapText="1" indent="3"/>
    </xf>
    <xf numFmtId="0" fontId="8" fillId="3" borderId="0" xfId="0" applyNumberFormat="1" applyFont="1" applyFill="1" applyBorder="1" applyAlignment="1">
      <alignment vertical="center" wrapText="1"/>
    </xf>
    <xf numFmtId="0" fontId="9" fillId="0" borderId="0" xfId="0" applyFont="1"/>
    <xf numFmtId="49" fontId="4" fillId="2" borderId="3" xfId="3" applyFont="1" applyFill="1" applyBorder="1" applyAlignment="1">
      <alignment horizontal="center" vertical="center"/>
    </xf>
    <xf numFmtId="49" fontId="4" fillId="2" borderId="4" xfId="3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2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70;&#1088;&#1080;&#1076;&#1080;&#1095;&#1077;&#1089;&#1082;&#1080;&#1081;%20&#1086;&#1090;&#1076;&#1077;&#1083;\&#1044;&#1083;&#1103;%20&#1040;&#1088;&#1093;&#1080;&#1087;&#1086;&#1074;&#1086;&#1081;%20&#1040;.&#1057;\&#1048;&#1085;&#1092;&#1086;&#1088;&#1084;&#1072;&#1094;&#1080;&#1103;%20&#1085;&#1072;%20&#1089;&#1072;&#1081;&#1090;%20(&#1088;&#1072;&#1089;&#1082;&#1088;&#1099;&#1090;&#1080;&#1077;%20&#1080;&#1085;&#1092;&#1086;&#1088;&#1084;&#1072;&#1094;&#1080;&#1080;)\2%200%201%207\&#1076;&#1086;%2001.03.2017\&#1069;&#1083;&#1077;&#1082;&#1090;&#1088;&#1086;&#1089;&#1077;&#1090;&#1080;\46EP.ST(v2.0)%20&#1075;&#1086;&#1076;%20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"Электросети"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91"/>
  <sheetViews>
    <sheetView tabSelected="1" workbookViewId="0">
      <selection activeCell="F93" sqref="F93"/>
    </sheetView>
  </sheetViews>
  <sheetFormatPr defaultRowHeight="15" x14ac:dyDescent="0.25"/>
  <cols>
    <col min="1" max="1" width="40.140625" customWidth="1"/>
    <col min="2" max="2" width="15.42578125" customWidth="1"/>
    <col min="3" max="6" width="14" customWidth="1"/>
  </cols>
  <sheetData>
    <row r="1" spans="1:6" ht="48" customHeight="1" x14ac:dyDescent="0.25">
      <c r="A1" s="21" t="s">
        <v>32</v>
      </c>
      <c r="B1" s="21"/>
      <c r="C1" s="21"/>
      <c r="D1" s="21"/>
      <c r="E1" s="21"/>
      <c r="F1" s="21"/>
    </row>
    <row r="2" spans="1:6" x14ac:dyDescent="0.25">
      <c r="A2" t="s">
        <v>33</v>
      </c>
    </row>
    <row r="3" spans="1:6" x14ac:dyDescent="0.25">
      <c r="A3" s="1"/>
      <c r="B3" s="1"/>
      <c r="C3" s="1"/>
      <c r="D3" s="1"/>
      <c r="E3" s="1"/>
      <c r="F3" s="2" t="s">
        <v>31</v>
      </c>
    </row>
    <row r="4" spans="1:6" ht="14.65" customHeight="1" x14ac:dyDescent="0.25">
      <c r="A4" s="22" t="s">
        <v>0</v>
      </c>
      <c r="B4" s="22" t="s">
        <v>1</v>
      </c>
      <c r="C4" s="22" t="s">
        <v>2</v>
      </c>
      <c r="D4" s="22"/>
      <c r="E4" s="22"/>
      <c r="F4" s="22"/>
    </row>
    <row r="5" spans="1:6" x14ac:dyDescent="0.25">
      <c r="A5" s="22"/>
      <c r="B5" s="22"/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3">
        <v>1</v>
      </c>
      <c r="B6" s="3">
        <v>3</v>
      </c>
      <c r="C6" s="3">
        <v>4</v>
      </c>
      <c r="D6" s="3">
        <v>5</v>
      </c>
      <c r="E6" s="3">
        <v>6</v>
      </c>
      <c r="F6" s="3">
        <v>7</v>
      </c>
    </row>
    <row r="7" spans="1:6" x14ac:dyDescent="0.25">
      <c r="A7" s="19" t="s">
        <v>7</v>
      </c>
      <c r="B7" s="19"/>
      <c r="C7" s="19"/>
      <c r="D7" s="19"/>
      <c r="E7" s="19"/>
      <c r="F7" s="20"/>
    </row>
    <row r="8" spans="1:6" x14ac:dyDescent="0.25">
      <c r="A8" s="6" t="s">
        <v>16</v>
      </c>
      <c r="B8" s="7">
        <f>SUM(C8:F8)</f>
        <v>472430.15</v>
      </c>
      <c r="C8" s="7">
        <f>SUM(C9,C10,C13,C16)</f>
        <v>0</v>
      </c>
      <c r="D8" s="7">
        <f>SUM(D9,D10,D13,D16)</f>
        <v>1967.3040000000001</v>
      </c>
      <c r="E8" s="7">
        <f>SUM(E9,E10,E13,E16)</f>
        <v>470462.84600000002</v>
      </c>
      <c r="F8" s="7">
        <f>SUM(F9,F10,F13,F16)</f>
        <v>0</v>
      </c>
    </row>
    <row r="9" spans="1:6" x14ac:dyDescent="0.25">
      <c r="A9" s="8" t="s">
        <v>17</v>
      </c>
      <c r="B9" s="7">
        <f>SUM(C9:F9)</f>
        <v>0</v>
      </c>
      <c r="C9" s="9"/>
      <c r="D9" s="9"/>
      <c r="E9" s="9"/>
      <c r="F9" s="9"/>
    </row>
    <row r="10" spans="1:6" x14ac:dyDescent="0.25">
      <c r="A10" s="8" t="s">
        <v>18</v>
      </c>
      <c r="B10" s="7">
        <f>SUM(C10:F10)</f>
        <v>0</v>
      </c>
      <c r="C10" s="7">
        <f>SUM(C11:C12)</f>
        <v>0</v>
      </c>
      <c r="D10" s="7">
        <f>SUM(D11:D12)</f>
        <v>0</v>
      </c>
      <c r="E10" s="7">
        <f>SUM(E11:E12)</f>
        <v>0</v>
      </c>
      <c r="F10" s="7">
        <f>SUM(F11:F12)</f>
        <v>0</v>
      </c>
    </row>
    <row r="11" spans="1:6" x14ac:dyDescent="0.25">
      <c r="A11" s="10"/>
      <c r="B11" s="11"/>
      <c r="C11" s="11"/>
      <c r="D11" s="11"/>
      <c r="E11" s="11"/>
      <c r="F11" s="12"/>
    </row>
    <row r="12" spans="1:6" x14ac:dyDescent="0.25">
      <c r="A12" s="10" t="s">
        <v>19</v>
      </c>
      <c r="B12" s="11"/>
      <c r="C12" s="11"/>
      <c r="D12" s="11"/>
      <c r="E12" s="11"/>
      <c r="F12" s="12"/>
    </row>
    <row r="13" spans="1:6" x14ac:dyDescent="0.25">
      <c r="A13" s="8" t="s">
        <v>20</v>
      </c>
      <c r="B13" s="7">
        <f>SUM(C13:F13)</f>
        <v>0</v>
      </c>
      <c r="C13" s="7">
        <f>SUM(C14:C15)</f>
        <v>0</v>
      </c>
      <c r="D13" s="7">
        <f>SUM(D14:D15)</f>
        <v>0</v>
      </c>
      <c r="E13" s="7">
        <f>SUM(E14:E15)</f>
        <v>0</v>
      </c>
      <c r="F13" s="7">
        <f>SUM(F14:F15)</f>
        <v>0</v>
      </c>
    </row>
    <row r="14" spans="1:6" x14ac:dyDescent="0.25">
      <c r="A14" s="10"/>
      <c r="B14" s="11"/>
      <c r="C14" s="11"/>
      <c r="D14" s="11"/>
      <c r="E14" s="11"/>
      <c r="F14" s="12"/>
    </row>
    <row r="15" spans="1:6" x14ac:dyDescent="0.25">
      <c r="A15" s="10" t="s">
        <v>19</v>
      </c>
      <c r="B15" s="11"/>
      <c r="C15" s="11"/>
      <c r="D15" s="11"/>
      <c r="E15" s="11"/>
      <c r="F15" s="12"/>
    </row>
    <row r="16" spans="1:6" x14ac:dyDescent="0.25">
      <c r="A16" s="8" t="s">
        <v>21</v>
      </c>
      <c r="B16" s="7">
        <f>SUM(C16:F16)</f>
        <v>472430.15</v>
      </c>
      <c r="C16" s="7">
        <f>SUM(C17:C22)</f>
        <v>0</v>
      </c>
      <c r="D16" s="7">
        <f>SUM(D17:D22)</f>
        <v>1967.3040000000001</v>
      </c>
      <c r="E16" s="7">
        <f>SUM(E17:E22)</f>
        <v>470462.84600000002</v>
      </c>
      <c r="F16" s="7">
        <f>SUM(F17:F22)</f>
        <v>0</v>
      </c>
    </row>
    <row r="17" spans="1:6" x14ac:dyDescent="0.25">
      <c r="A17" s="10"/>
      <c r="B17" s="11"/>
      <c r="C17" s="11"/>
      <c r="D17" s="11"/>
      <c r="E17" s="11"/>
      <c r="F17" s="12"/>
    </row>
    <row r="18" spans="1:6" ht="22.5" x14ac:dyDescent="0.25">
      <c r="A18" s="13" t="s">
        <v>34</v>
      </c>
      <c r="B18" s="7">
        <f>SUM(C18:F18)</f>
        <v>353509.04600000003</v>
      </c>
      <c r="C18" s="9"/>
      <c r="D18" s="9">
        <v>1967.3040000000001</v>
      </c>
      <c r="E18" s="9">
        <v>351541.74200000003</v>
      </c>
      <c r="F18" s="9"/>
    </row>
    <row r="19" spans="1:6" x14ac:dyDescent="0.25">
      <c r="A19" s="13" t="s">
        <v>24</v>
      </c>
      <c r="B19" s="7">
        <f>SUM(C19:F19)</f>
        <v>49541.08</v>
      </c>
      <c r="C19" s="9"/>
      <c r="D19" s="9"/>
      <c r="E19" s="9">
        <v>49541.08</v>
      </c>
      <c r="F19" s="9"/>
    </row>
    <row r="20" spans="1:6" x14ac:dyDescent="0.25">
      <c r="A20" s="13" t="s">
        <v>23</v>
      </c>
      <c r="B20" s="7">
        <f>SUM(C20:F20)</f>
        <v>20190.673999999999</v>
      </c>
      <c r="C20" s="9"/>
      <c r="D20" s="9"/>
      <c r="E20" s="9">
        <v>20190.673999999999</v>
      </c>
      <c r="F20" s="9"/>
    </row>
    <row r="21" spans="1:6" x14ac:dyDescent="0.25">
      <c r="A21" s="13" t="s">
        <v>22</v>
      </c>
      <c r="B21" s="7">
        <f>SUM(C21:F21)</f>
        <v>49189.35</v>
      </c>
      <c r="C21" s="9"/>
      <c r="D21" s="9"/>
      <c r="E21" s="9">
        <v>49189.35</v>
      </c>
      <c r="F21" s="9"/>
    </row>
    <row r="22" spans="1:6" x14ac:dyDescent="0.25">
      <c r="A22" s="10" t="s">
        <v>19</v>
      </c>
      <c r="B22" s="11"/>
      <c r="C22" s="11"/>
      <c r="D22" s="11"/>
      <c r="E22" s="11"/>
      <c r="F22" s="12"/>
    </row>
    <row r="23" spans="1:6" ht="22.5" x14ac:dyDescent="0.25">
      <c r="A23" s="6" t="s">
        <v>8</v>
      </c>
      <c r="B23" s="7">
        <f t="shared" ref="B23:B35" si="0">SUM(C23:F23)</f>
        <v>45327.743000000002</v>
      </c>
      <c r="C23" s="7">
        <f>SUM(C25,C26,C27)</f>
        <v>0</v>
      </c>
      <c r="D23" s="7">
        <f>SUM(D24,D26,D27)</f>
        <v>0</v>
      </c>
      <c r="E23" s="7">
        <f>SUM(E24,E25,E27)</f>
        <v>0</v>
      </c>
      <c r="F23" s="7">
        <f>SUM(F24,F25,F26)</f>
        <v>45327.743000000002</v>
      </c>
    </row>
    <row r="24" spans="1:6" x14ac:dyDescent="0.25">
      <c r="A24" s="8" t="s">
        <v>3</v>
      </c>
      <c r="B24" s="7">
        <f t="shared" si="0"/>
        <v>0</v>
      </c>
      <c r="C24" s="14"/>
      <c r="D24" s="9"/>
      <c r="E24" s="9"/>
      <c r="F24" s="9"/>
    </row>
    <row r="25" spans="1:6" x14ac:dyDescent="0.25">
      <c r="A25" s="8" t="s">
        <v>4</v>
      </c>
      <c r="B25" s="7">
        <f t="shared" si="0"/>
        <v>0</v>
      </c>
      <c r="C25" s="9"/>
      <c r="D25" s="14"/>
      <c r="E25" s="9"/>
      <c r="F25" s="9"/>
    </row>
    <row r="26" spans="1:6" x14ac:dyDescent="0.25">
      <c r="A26" s="8" t="s">
        <v>5</v>
      </c>
      <c r="B26" s="7">
        <f t="shared" si="0"/>
        <v>45327.743000000002</v>
      </c>
      <c r="C26" s="9"/>
      <c r="D26" s="9"/>
      <c r="E26" s="14"/>
      <c r="F26" s="9">
        <v>45327.743000000002</v>
      </c>
    </row>
    <row r="27" spans="1:6" x14ac:dyDescent="0.25">
      <c r="A27" s="8" t="s">
        <v>9</v>
      </c>
      <c r="B27" s="7">
        <f t="shared" si="0"/>
        <v>0</v>
      </c>
      <c r="C27" s="9"/>
      <c r="D27" s="9"/>
      <c r="E27" s="9"/>
      <c r="F27" s="14"/>
    </row>
    <row r="28" spans="1:6" ht="22.5" x14ac:dyDescent="0.25">
      <c r="A28" s="6" t="s">
        <v>12</v>
      </c>
      <c r="B28" s="7">
        <f t="shared" si="0"/>
        <v>0</v>
      </c>
      <c r="C28" s="9"/>
      <c r="D28" s="9"/>
      <c r="E28" s="9"/>
      <c r="F28" s="9"/>
    </row>
    <row r="29" spans="1:6" x14ac:dyDescent="0.25">
      <c r="A29" s="6" t="s">
        <v>25</v>
      </c>
      <c r="B29" s="7">
        <f t="shared" si="0"/>
        <v>463668.60299999994</v>
      </c>
      <c r="C29" s="7">
        <f>SUM(C30,C32,C35,C40)</f>
        <v>0</v>
      </c>
      <c r="D29" s="7">
        <f>SUM(D30,D32,D35,D40)</f>
        <v>1943.502</v>
      </c>
      <c r="E29" s="7">
        <f>SUM(E30,E32,E35,E40)</f>
        <v>420930.42</v>
      </c>
      <c r="F29" s="7">
        <f>SUM(F30,F32,F35,F40)</f>
        <v>40794.680999999997</v>
      </c>
    </row>
    <row r="30" spans="1:6" ht="33.75" x14ac:dyDescent="0.25">
      <c r="A30" s="8" t="s">
        <v>35</v>
      </c>
      <c r="B30" s="7">
        <f t="shared" si="0"/>
        <v>0</v>
      </c>
      <c r="C30" s="9"/>
      <c r="D30" s="9"/>
      <c r="E30" s="9"/>
      <c r="F30" s="9"/>
    </row>
    <row r="31" spans="1:6" ht="22.5" x14ac:dyDescent="0.25">
      <c r="A31" s="15" t="s">
        <v>36</v>
      </c>
      <c r="B31" s="7">
        <f t="shared" si="0"/>
        <v>0</v>
      </c>
      <c r="C31" s="9"/>
      <c r="D31" s="9"/>
      <c r="E31" s="9"/>
      <c r="F31" s="9"/>
    </row>
    <row r="32" spans="1:6" x14ac:dyDescent="0.25">
      <c r="A32" s="8" t="s">
        <v>26</v>
      </c>
      <c r="B32" s="7">
        <f t="shared" si="0"/>
        <v>45517.468999999997</v>
      </c>
      <c r="C32" s="9"/>
      <c r="D32" s="9"/>
      <c r="E32" s="9">
        <v>45517.468999999997</v>
      </c>
      <c r="F32" s="9"/>
    </row>
    <row r="33" spans="1:6" x14ac:dyDescent="0.25">
      <c r="A33" s="15" t="s">
        <v>27</v>
      </c>
      <c r="B33" s="7">
        <f t="shared" si="0"/>
        <v>0</v>
      </c>
      <c r="C33" s="9"/>
      <c r="D33" s="9"/>
      <c r="E33" s="9"/>
      <c r="F33" s="9"/>
    </row>
    <row r="34" spans="1:6" ht="22.5" x14ac:dyDescent="0.25">
      <c r="A34" s="16" t="s">
        <v>37</v>
      </c>
      <c r="B34" s="7">
        <f t="shared" si="0"/>
        <v>0</v>
      </c>
      <c r="C34" s="9"/>
      <c r="D34" s="9"/>
      <c r="E34" s="9"/>
      <c r="F34" s="9"/>
    </row>
    <row r="35" spans="1:6" ht="13.9" customHeight="1" x14ac:dyDescent="0.25">
      <c r="A35" s="8" t="s">
        <v>28</v>
      </c>
      <c r="B35" s="7">
        <f t="shared" si="0"/>
        <v>377356.45299999998</v>
      </c>
      <c r="C35" s="7">
        <f>SUM(C36:C39)</f>
        <v>0</v>
      </c>
      <c r="D35" s="7">
        <f>SUM(D36:D39)</f>
        <v>1943.502</v>
      </c>
      <c r="E35" s="7">
        <f>SUM(E36:E39)</f>
        <v>375412.951</v>
      </c>
      <c r="F35" s="7">
        <f>SUM(F36:F39)</f>
        <v>0</v>
      </c>
    </row>
    <row r="36" spans="1:6" x14ac:dyDescent="0.25">
      <c r="A36" s="10"/>
      <c r="B36" s="11"/>
      <c r="C36" s="11"/>
      <c r="D36" s="11"/>
      <c r="E36" s="11"/>
      <c r="F36" s="12"/>
    </row>
    <row r="37" spans="1:6" ht="22.5" x14ac:dyDescent="0.25">
      <c r="A37" s="13" t="s">
        <v>34</v>
      </c>
      <c r="B37" s="7">
        <f>SUM(C37:F37)</f>
        <v>1943.502</v>
      </c>
      <c r="C37" s="9"/>
      <c r="D37" s="9">
        <v>1943.502</v>
      </c>
      <c r="E37" s="9"/>
      <c r="F37" s="9"/>
    </row>
    <row r="38" spans="1:6" x14ac:dyDescent="0.25">
      <c r="A38" s="13" t="s">
        <v>24</v>
      </c>
      <c r="B38" s="7">
        <f>SUM(C38:F38)</f>
        <v>375412.951</v>
      </c>
      <c r="C38" s="9"/>
      <c r="D38" s="9"/>
      <c r="E38" s="9">
        <v>375412.951</v>
      </c>
      <c r="F38" s="9"/>
    </row>
    <row r="39" spans="1:6" x14ac:dyDescent="0.25">
      <c r="A39" s="10" t="s">
        <v>19</v>
      </c>
      <c r="B39" s="11"/>
      <c r="C39" s="11"/>
      <c r="D39" s="11"/>
      <c r="E39" s="11"/>
      <c r="F39" s="12"/>
    </row>
    <row r="40" spans="1:6" x14ac:dyDescent="0.25">
      <c r="A40" s="8" t="s">
        <v>38</v>
      </c>
      <c r="B40" s="7">
        <f t="shared" ref="B40:B47" si="1">SUM(C40:F40)</f>
        <v>40794.680999999997</v>
      </c>
      <c r="C40" s="9"/>
      <c r="D40" s="9"/>
      <c r="E40" s="9"/>
      <c r="F40" s="9">
        <v>40794.680999999997</v>
      </c>
    </row>
    <row r="41" spans="1:6" x14ac:dyDescent="0.25">
      <c r="A41" s="6" t="s">
        <v>10</v>
      </c>
      <c r="B41" s="7">
        <f t="shared" si="1"/>
        <v>45327.743000000002</v>
      </c>
      <c r="C41" s="9"/>
      <c r="D41" s="9"/>
      <c r="E41" s="9">
        <v>45327.743000000002</v>
      </c>
      <c r="F41" s="9"/>
    </row>
    <row r="42" spans="1:6" x14ac:dyDescent="0.25">
      <c r="A42" s="6" t="s">
        <v>11</v>
      </c>
      <c r="B42" s="7">
        <f t="shared" si="1"/>
        <v>0</v>
      </c>
      <c r="C42" s="9"/>
      <c r="D42" s="9"/>
      <c r="E42" s="9"/>
      <c r="F42" s="9"/>
    </row>
    <row r="43" spans="1:6" ht="22.5" x14ac:dyDescent="0.25">
      <c r="A43" s="6" t="s">
        <v>13</v>
      </c>
      <c r="B43" s="7">
        <f t="shared" si="1"/>
        <v>0</v>
      </c>
      <c r="C43" s="9"/>
      <c r="D43" s="9"/>
      <c r="E43" s="9"/>
      <c r="F43" s="9"/>
    </row>
    <row r="44" spans="1:6" ht="22.5" x14ac:dyDescent="0.25">
      <c r="A44" s="6" t="s">
        <v>39</v>
      </c>
      <c r="B44" s="7">
        <f t="shared" si="1"/>
        <v>8761.5469999999987</v>
      </c>
      <c r="C44" s="9"/>
      <c r="D44" s="9">
        <v>23.802</v>
      </c>
      <c r="E44" s="9">
        <v>4204.683</v>
      </c>
      <c r="F44" s="9">
        <v>4533.0619999999999</v>
      </c>
    </row>
    <row r="45" spans="1:6" ht="22.5" x14ac:dyDescent="0.25">
      <c r="A45" s="8" t="s">
        <v>29</v>
      </c>
      <c r="B45" s="7">
        <f t="shared" si="1"/>
        <v>0</v>
      </c>
      <c r="C45" s="9"/>
      <c r="D45" s="9"/>
      <c r="E45" s="9"/>
      <c r="F45" s="9"/>
    </row>
    <row r="46" spans="1:6" ht="22.5" x14ac:dyDescent="0.25">
      <c r="A46" s="6" t="s">
        <v>40</v>
      </c>
      <c r="B46" s="7">
        <f t="shared" si="1"/>
        <v>9446</v>
      </c>
      <c r="C46" s="9"/>
      <c r="D46" s="9">
        <v>23.802</v>
      </c>
      <c r="E46" s="9">
        <v>4723</v>
      </c>
      <c r="F46" s="9">
        <v>4699.1980000000003</v>
      </c>
    </row>
    <row r="47" spans="1:6" x14ac:dyDescent="0.25">
      <c r="A47" s="6" t="s">
        <v>14</v>
      </c>
      <c r="B47" s="7">
        <f t="shared" si="1"/>
        <v>0</v>
      </c>
      <c r="C47" s="7">
        <f>SUM(C8,C23,C28)-SUM(C29,C41:C44)</f>
        <v>0</v>
      </c>
      <c r="D47" s="7">
        <f>SUM(D8,D23,D28)-SUM(D29,D41:D44)</f>
        <v>0</v>
      </c>
      <c r="E47" s="7">
        <f>SUM(E8,E23,E28)-SUM(E29,E41:E44)</f>
        <v>0</v>
      </c>
      <c r="F47" s="7">
        <f>SUM(F8,F23,F28)-SUM(F29,F41:F44)</f>
        <v>0</v>
      </c>
    </row>
    <row r="48" spans="1:6" x14ac:dyDescent="0.25">
      <c r="A48" s="19" t="s">
        <v>15</v>
      </c>
      <c r="B48" s="19"/>
      <c r="C48" s="19"/>
      <c r="D48" s="19"/>
      <c r="E48" s="19"/>
      <c r="F48" s="20"/>
    </row>
    <row r="49" spans="1:6" x14ac:dyDescent="0.25">
      <c r="A49" s="6" t="s">
        <v>16</v>
      </c>
      <c r="B49" s="7">
        <f>SUM(C49:F49)</f>
        <v>81.522999999999982</v>
      </c>
      <c r="C49" s="7">
        <f>SUM(C50,C51,C54,C57)</f>
        <v>0</v>
      </c>
      <c r="D49" s="7">
        <f>SUM(D50,D51,D54,D57)</f>
        <v>0.33900000000000002</v>
      </c>
      <c r="E49" s="7">
        <f>SUM(E50,E51,E54,E57)</f>
        <v>81.183999999999983</v>
      </c>
      <c r="F49" s="7">
        <f>SUM(F50,F51,F54,F57)</f>
        <v>0</v>
      </c>
    </row>
    <row r="50" spans="1:6" x14ac:dyDescent="0.25">
      <c r="A50" s="8" t="s">
        <v>17</v>
      </c>
      <c r="B50" s="7">
        <f>SUM(C50:F50)</f>
        <v>0</v>
      </c>
      <c r="C50" s="9"/>
      <c r="D50" s="9"/>
      <c r="E50" s="9"/>
      <c r="F50" s="9"/>
    </row>
    <row r="51" spans="1:6" x14ac:dyDescent="0.25">
      <c r="A51" s="8" t="s">
        <v>18</v>
      </c>
      <c r="B51" s="7">
        <f>SUM(C51:F51)</f>
        <v>0</v>
      </c>
      <c r="C51" s="7">
        <f>SUM(C52:C53)</f>
        <v>0</v>
      </c>
      <c r="D51" s="7">
        <f>SUM(D52:D53)</f>
        <v>0</v>
      </c>
      <c r="E51" s="7">
        <f>SUM(E52:E53)</f>
        <v>0</v>
      </c>
      <c r="F51" s="7">
        <f>SUM(F52:F53)</f>
        <v>0</v>
      </c>
    </row>
    <row r="52" spans="1:6" x14ac:dyDescent="0.25">
      <c r="A52" s="10"/>
      <c r="B52" s="11"/>
      <c r="C52" s="11"/>
      <c r="D52" s="11"/>
      <c r="E52" s="11"/>
      <c r="F52" s="12"/>
    </row>
    <row r="53" spans="1:6" x14ac:dyDescent="0.25">
      <c r="A53" s="10" t="s">
        <v>19</v>
      </c>
      <c r="B53" s="11"/>
      <c r="C53" s="11"/>
      <c r="D53" s="11"/>
      <c r="E53" s="11"/>
      <c r="F53" s="12"/>
    </row>
    <row r="54" spans="1:6" x14ac:dyDescent="0.25">
      <c r="A54" s="8" t="s">
        <v>20</v>
      </c>
      <c r="B54" s="7">
        <f>SUM(C54:F54)</f>
        <v>0</v>
      </c>
      <c r="C54" s="7">
        <f>SUM(C55:C56)</f>
        <v>0</v>
      </c>
      <c r="D54" s="7">
        <f>SUM(D55:D56)</f>
        <v>0</v>
      </c>
      <c r="E54" s="7">
        <f>SUM(E55:E56)</f>
        <v>0</v>
      </c>
      <c r="F54" s="7">
        <f>SUM(F55:F56)</f>
        <v>0</v>
      </c>
    </row>
    <row r="55" spans="1:6" ht="13.15" customHeight="1" x14ac:dyDescent="0.25">
      <c r="A55" s="10"/>
      <c r="B55" s="11"/>
      <c r="C55" s="11"/>
      <c r="D55" s="11"/>
      <c r="E55" s="11"/>
      <c r="F55" s="12"/>
    </row>
    <row r="56" spans="1:6" x14ac:dyDescent="0.25">
      <c r="A56" s="10" t="s">
        <v>19</v>
      </c>
      <c r="B56" s="11"/>
      <c r="C56" s="11"/>
      <c r="D56" s="11"/>
      <c r="E56" s="11"/>
      <c r="F56" s="12"/>
    </row>
    <row r="57" spans="1:6" x14ac:dyDescent="0.25">
      <c r="A57" s="8" t="s">
        <v>21</v>
      </c>
      <c r="B57" s="7">
        <f>SUM(C57:F57)</f>
        <v>81.522999999999982</v>
      </c>
      <c r="C57" s="7">
        <f>SUM(C58:C63)</f>
        <v>0</v>
      </c>
      <c r="D57" s="7">
        <f>SUM(D58:D63)</f>
        <v>0.33900000000000002</v>
      </c>
      <c r="E57" s="7">
        <f>SUM(E58:E63)</f>
        <v>81.183999999999983</v>
      </c>
      <c r="F57" s="7">
        <f>SUM(F58:F63)</f>
        <v>0</v>
      </c>
    </row>
    <row r="58" spans="1:6" x14ac:dyDescent="0.25">
      <c r="A58" s="10"/>
      <c r="B58" s="11"/>
      <c r="C58" s="11"/>
      <c r="D58" s="11"/>
      <c r="E58" s="11"/>
      <c r="F58" s="12"/>
    </row>
    <row r="59" spans="1:6" ht="22.5" x14ac:dyDescent="0.25">
      <c r="A59" s="13" t="s">
        <v>34</v>
      </c>
      <c r="B59" s="7">
        <f>SUM(C59:F59)</f>
        <v>61.001999999999995</v>
      </c>
      <c r="C59" s="9"/>
      <c r="D59" s="9">
        <v>0.33900000000000002</v>
      </c>
      <c r="E59" s="9">
        <v>60.662999999999997</v>
      </c>
      <c r="F59" s="9"/>
    </row>
    <row r="60" spans="1:6" x14ac:dyDescent="0.25">
      <c r="A60" s="13" t="s">
        <v>24</v>
      </c>
      <c r="B60" s="7">
        <f>SUM(C60:F60)</f>
        <v>8.5489999999999995</v>
      </c>
      <c r="C60" s="9"/>
      <c r="D60" s="9"/>
      <c r="E60" s="9">
        <v>8.5489999999999995</v>
      </c>
      <c r="F60" s="9"/>
    </row>
    <row r="61" spans="1:6" x14ac:dyDescent="0.25">
      <c r="A61" s="13" t="s">
        <v>23</v>
      </c>
      <c r="B61" s="7">
        <f>SUM(C61:F61)</f>
        <v>3.484</v>
      </c>
      <c r="C61" s="9"/>
      <c r="D61" s="9"/>
      <c r="E61" s="9">
        <v>3.484</v>
      </c>
      <c r="F61" s="9"/>
    </row>
    <row r="62" spans="1:6" x14ac:dyDescent="0.25">
      <c r="A62" s="13" t="s">
        <v>22</v>
      </c>
      <c r="B62" s="7">
        <f>SUM(C62:F62)</f>
        <v>8.4879999999999995</v>
      </c>
      <c r="C62" s="9"/>
      <c r="D62" s="9"/>
      <c r="E62" s="9">
        <v>8.4879999999999995</v>
      </c>
      <c r="F62" s="9"/>
    </row>
    <row r="63" spans="1:6" x14ac:dyDescent="0.25">
      <c r="A63" s="10" t="s">
        <v>19</v>
      </c>
      <c r="B63" s="11"/>
      <c r="C63" s="11"/>
      <c r="D63" s="11"/>
      <c r="E63" s="11"/>
      <c r="F63" s="12"/>
    </row>
    <row r="64" spans="1:6" ht="22.5" x14ac:dyDescent="0.25">
      <c r="A64" s="6" t="s">
        <v>8</v>
      </c>
      <c r="B64" s="7">
        <f t="shared" ref="B64:B76" si="2">SUM(C64:F64)</f>
        <v>7.8220000000000001</v>
      </c>
      <c r="C64" s="7">
        <f>SUM(C66,C67,C68)</f>
        <v>0</v>
      </c>
      <c r="D64" s="7">
        <f>SUM(D65,D67,D68)</f>
        <v>0</v>
      </c>
      <c r="E64" s="7">
        <f>SUM(E65,E66,E68)</f>
        <v>0</v>
      </c>
      <c r="F64" s="7">
        <f>SUM(F65,F66,F67)</f>
        <v>7.8220000000000001</v>
      </c>
    </row>
    <row r="65" spans="1:6" x14ac:dyDescent="0.25">
      <c r="A65" s="8" t="s">
        <v>3</v>
      </c>
      <c r="B65" s="7">
        <f t="shared" si="2"/>
        <v>0</v>
      </c>
      <c r="C65" s="14"/>
      <c r="D65" s="9"/>
      <c r="E65" s="9"/>
      <c r="F65" s="9"/>
    </row>
    <row r="66" spans="1:6" x14ac:dyDescent="0.25">
      <c r="A66" s="8" t="s">
        <v>4</v>
      </c>
      <c r="B66" s="7">
        <f t="shared" si="2"/>
        <v>0</v>
      </c>
      <c r="C66" s="9"/>
      <c r="D66" s="14"/>
      <c r="E66" s="9"/>
      <c r="F66" s="9"/>
    </row>
    <row r="67" spans="1:6" x14ac:dyDescent="0.25">
      <c r="A67" s="8" t="s">
        <v>5</v>
      </c>
      <c r="B67" s="7">
        <f t="shared" si="2"/>
        <v>7.8220000000000001</v>
      </c>
      <c r="C67" s="9"/>
      <c r="D67" s="9"/>
      <c r="E67" s="14"/>
      <c r="F67" s="9">
        <v>7.8220000000000001</v>
      </c>
    </row>
    <row r="68" spans="1:6" x14ac:dyDescent="0.25">
      <c r="A68" s="8" t="s">
        <v>9</v>
      </c>
      <c r="B68" s="7">
        <f t="shared" si="2"/>
        <v>0</v>
      </c>
      <c r="C68" s="9"/>
      <c r="D68" s="9"/>
      <c r="E68" s="9"/>
      <c r="F68" s="14"/>
    </row>
    <row r="69" spans="1:6" ht="22.5" x14ac:dyDescent="0.25">
      <c r="A69" s="6" t="s">
        <v>12</v>
      </c>
      <c r="B69" s="7">
        <f t="shared" si="2"/>
        <v>0</v>
      </c>
      <c r="C69" s="9"/>
      <c r="D69" s="9"/>
      <c r="E69" s="9"/>
      <c r="F69" s="9"/>
    </row>
    <row r="70" spans="1:6" x14ac:dyDescent="0.25">
      <c r="A70" s="6" t="s">
        <v>25</v>
      </c>
      <c r="B70" s="7">
        <f t="shared" si="2"/>
        <v>80.010999999999996</v>
      </c>
      <c r="C70" s="7">
        <f>SUM(C71,C73,C76,C81)</f>
        <v>0</v>
      </c>
      <c r="D70" s="7">
        <f>SUM(D71,D73,D76,D81)</f>
        <v>0.33500000000000002</v>
      </c>
      <c r="E70" s="7">
        <f>SUM(E71,E73,E76,E81)</f>
        <v>72.635999999999996</v>
      </c>
      <c r="F70" s="7">
        <f>SUM(F71,F73,F76,F81)</f>
        <v>7.04</v>
      </c>
    </row>
    <row r="71" spans="1:6" ht="33.75" x14ac:dyDescent="0.25">
      <c r="A71" s="8" t="s">
        <v>35</v>
      </c>
      <c r="B71" s="7">
        <f t="shared" si="2"/>
        <v>0</v>
      </c>
      <c r="C71" s="9"/>
      <c r="D71" s="9"/>
      <c r="E71" s="9"/>
      <c r="F71" s="9"/>
    </row>
    <row r="72" spans="1:6" ht="22.5" x14ac:dyDescent="0.25">
      <c r="A72" s="15" t="s">
        <v>36</v>
      </c>
      <c r="B72" s="7">
        <f t="shared" si="2"/>
        <v>0</v>
      </c>
      <c r="C72" s="9"/>
      <c r="D72" s="9"/>
      <c r="E72" s="9"/>
      <c r="F72" s="9"/>
    </row>
    <row r="73" spans="1:6" x14ac:dyDescent="0.25">
      <c r="A73" s="8" t="s">
        <v>26</v>
      </c>
      <c r="B73" s="7">
        <f t="shared" si="2"/>
        <v>7.8540000000000001</v>
      </c>
      <c r="C73" s="9"/>
      <c r="D73" s="9"/>
      <c r="E73" s="9">
        <v>7.8540000000000001</v>
      </c>
      <c r="F73" s="9"/>
    </row>
    <row r="74" spans="1:6" x14ac:dyDescent="0.25">
      <c r="A74" s="15" t="s">
        <v>27</v>
      </c>
      <c r="B74" s="7">
        <f t="shared" si="2"/>
        <v>0</v>
      </c>
      <c r="C74" s="9"/>
      <c r="D74" s="9"/>
      <c r="E74" s="9"/>
      <c r="F74" s="9"/>
    </row>
    <row r="75" spans="1:6" ht="22.5" x14ac:dyDescent="0.25">
      <c r="A75" s="16" t="s">
        <v>37</v>
      </c>
      <c r="B75" s="7">
        <f t="shared" si="2"/>
        <v>0</v>
      </c>
      <c r="C75" s="9"/>
      <c r="D75" s="9"/>
      <c r="E75" s="9"/>
      <c r="F75" s="9"/>
    </row>
    <row r="76" spans="1:6" x14ac:dyDescent="0.25">
      <c r="A76" s="8" t="s">
        <v>28</v>
      </c>
      <c r="B76" s="7">
        <f t="shared" si="2"/>
        <v>65.11699999999999</v>
      </c>
      <c r="C76" s="7">
        <f>SUM(C77:C80)</f>
        <v>0</v>
      </c>
      <c r="D76" s="7">
        <f>SUM(D77:D80)</f>
        <v>0.33500000000000002</v>
      </c>
      <c r="E76" s="7">
        <f>SUM(E77:E80)</f>
        <v>64.781999999999996</v>
      </c>
      <c r="F76" s="7">
        <f>SUM(F77:F80)</f>
        <v>0</v>
      </c>
    </row>
    <row r="77" spans="1:6" x14ac:dyDescent="0.25">
      <c r="A77" s="10"/>
      <c r="B77" s="11"/>
      <c r="C77" s="11"/>
      <c r="D77" s="11"/>
      <c r="E77" s="11"/>
      <c r="F77" s="12"/>
    </row>
    <row r="78" spans="1:6" ht="22.5" x14ac:dyDescent="0.25">
      <c r="A78" s="13" t="s">
        <v>34</v>
      </c>
      <c r="B78" s="7">
        <f>SUM(C78:F78)</f>
        <v>0.33500000000000002</v>
      </c>
      <c r="C78" s="9"/>
      <c r="D78" s="9">
        <v>0.33500000000000002</v>
      </c>
      <c r="E78" s="9"/>
      <c r="F78" s="9"/>
    </row>
    <row r="79" spans="1:6" x14ac:dyDescent="0.25">
      <c r="A79" s="13" t="s">
        <v>24</v>
      </c>
      <c r="B79" s="7">
        <f>SUM(C79:F79)</f>
        <v>64.781999999999996</v>
      </c>
      <c r="C79" s="9"/>
      <c r="D79" s="9"/>
      <c r="E79" s="9">
        <v>64.781999999999996</v>
      </c>
      <c r="F79" s="9"/>
    </row>
    <row r="80" spans="1:6" x14ac:dyDescent="0.25">
      <c r="A80" s="10" t="s">
        <v>19</v>
      </c>
      <c r="B80" s="11"/>
      <c r="C80" s="11"/>
      <c r="D80" s="11"/>
      <c r="E80" s="11"/>
      <c r="F80" s="12"/>
    </row>
    <row r="81" spans="1:6" x14ac:dyDescent="0.25">
      <c r="A81" s="8" t="s">
        <v>38</v>
      </c>
      <c r="B81" s="7">
        <f t="shared" ref="B81:B88" si="3">SUM(C81:F81)</f>
        <v>7.04</v>
      </c>
      <c r="C81" s="9"/>
      <c r="D81" s="9"/>
      <c r="E81" s="9"/>
      <c r="F81" s="9">
        <v>7.04</v>
      </c>
    </row>
    <row r="82" spans="1:6" x14ac:dyDescent="0.25">
      <c r="A82" s="6" t="s">
        <v>10</v>
      </c>
      <c r="B82" s="7">
        <f t="shared" si="3"/>
        <v>7.8220000000000001</v>
      </c>
      <c r="C82" s="9"/>
      <c r="D82" s="9"/>
      <c r="E82" s="9">
        <v>7.8220000000000001</v>
      </c>
      <c r="F82" s="9"/>
    </row>
    <row r="83" spans="1:6" x14ac:dyDescent="0.25">
      <c r="A83" s="6" t="s">
        <v>11</v>
      </c>
      <c r="B83" s="7">
        <f t="shared" si="3"/>
        <v>0</v>
      </c>
      <c r="C83" s="9"/>
      <c r="D83" s="9"/>
      <c r="E83" s="9"/>
      <c r="F83" s="9"/>
    </row>
    <row r="84" spans="1:6" ht="22.5" x14ac:dyDescent="0.25">
      <c r="A84" s="6" t="s">
        <v>13</v>
      </c>
      <c r="B84" s="7">
        <f t="shared" si="3"/>
        <v>0</v>
      </c>
      <c r="C84" s="9"/>
      <c r="D84" s="9"/>
      <c r="E84" s="9"/>
      <c r="F84" s="9"/>
    </row>
    <row r="85" spans="1:6" ht="22.5" x14ac:dyDescent="0.25">
      <c r="A85" s="6" t="s">
        <v>39</v>
      </c>
      <c r="B85" s="7">
        <f t="shared" si="3"/>
        <v>1.512</v>
      </c>
      <c r="C85" s="9"/>
      <c r="D85" s="9">
        <v>4.0000000000000001E-3</v>
      </c>
      <c r="E85" s="9">
        <v>0.72599999999999998</v>
      </c>
      <c r="F85" s="9">
        <v>0.78200000000000003</v>
      </c>
    </row>
    <row r="86" spans="1:6" ht="12" customHeight="1" x14ac:dyDescent="0.25">
      <c r="A86" s="8" t="s">
        <v>30</v>
      </c>
      <c r="B86" s="7">
        <f t="shared" si="3"/>
        <v>0</v>
      </c>
      <c r="C86" s="9"/>
      <c r="D86" s="9"/>
      <c r="E86" s="9"/>
      <c r="F86" s="9"/>
    </row>
    <row r="87" spans="1:6" ht="22.5" x14ac:dyDescent="0.25">
      <c r="A87" s="6" t="s">
        <v>40</v>
      </c>
      <c r="B87" s="7">
        <f t="shared" si="3"/>
        <v>1.63</v>
      </c>
      <c r="C87" s="9"/>
      <c r="D87" s="9">
        <v>4.0000000000000001E-3</v>
      </c>
      <c r="E87" s="9">
        <v>0.81499999999999995</v>
      </c>
      <c r="F87" s="9">
        <v>0.81100000000000005</v>
      </c>
    </row>
    <row r="88" spans="1:6" x14ac:dyDescent="0.25">
      <c r="A88" s="6" t="s">
        <v>14</v>
      </c>
      <c r="B88" s="7">
        <f t="shared" si="3"/>
        <v>0</v>
      </c>
      <c r="C88" s="7">
        <f>SUM(C49,C64,C69)-SUM(C70,C82:C85)</f>
        <v>0</v>
      </c>
      <c r="D88" s="7">
        <f>SUM(D49,D64,D69)-SUM(D70,D82:D85)</f>
        <v>0</v>
      </c>
      <c r="E88" s="7">
        <f>SUM(E49,E64,E69)-SUM(E70,E82:E85)</f>
        <v>0</v>
      </c>
      <c r="F88" s="7">
        <f>SUM(F49,F64,F69)-SUM(F70,F82:F85)</f>
        <v>0</v>
      </c>
    </row>
    <row r="89" spans="1:6" s="5" customFormat="1" ht="16.899999999999999" customHeight="1" x14ac:dyDescent="0.3"/>
    <row r="91" spans="1:6" s="18" customFormat="1" ht="12.75" x14ac:dyDescent="0.2">
      <c r="A91" s="17"/>
    </row>
  </sheetData>
  <mergeCells count="6">
    <mergeCell ref="A48:F48"/>
    <mergeCell ref="A7:F7"/>
    <mergeCell ref="A1:F1"/>
    <mergeCell ref="A4:A5"/>
    <mergeCell ref="B4:B5"/>
    <mergeCell ref="C4:F4"/>
  </mergeCells>
  <dataValidations count="2">
    <dataValidation allowBlank="1" showInputMessage="1" promptTitle="Ввод" prompt="Для выбора организации необходимо два раза нажать левую клавишу мыши!" sqref="A37:A38 A57:A60 A18:A21 A76:A77"/>
    <dataValidation type="decimal" allowBlank="1" showErrorMessage="1" errorTitle="Ошибка" error="Допускается ввод только действительных чисел!" sqref="B55:F60 B52:F53 B40:F46 B62:F77 B16:F21 B8:F11 B13:F14 B23:F38 B79:F85 B47:F47 B49:F50">
      <formula1>-9.99999999999999E+23</formula1>
      <formula2>9.99999999999999E+23</formula2>
    </dataValidation>
  </dataValidations>
  <pageMargins left="0.7" right="0.7" top="0.75" bottom="0.75" header="0.3" footer="0.3"/>
  <pageSetup paperSize="9" scale="7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2023-02-01T13:16:57Z</dcterms:modified>
</cp:coreProperties>
</file>